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aorgza-my.sharepoint.com/personal/karabos_tia_org_za/Documents/Documents/Living Labs/Calls/"/>
    </mc:Choice>
  </mc:AlternateContent>
  <xr:revisionPtr revIDLastSave="145" documentId="8_{10F38EB2-D55E-49A3-9D4D-04159FEFB7E6}" xr6:coauthVersionLast="47" xr6:coauthVersionMax="47" xr10:uidLastSave="{3666017E-02F5-49BC-B636-BA9FB0BF065A}"/>
  <bookViews>
    <workbookView xWindow="-110" yWindow="-110" windowWidth="19420" windowHeight="10420" xr2:uid="{00000000-000D-0000-FFFF-FFFF00000000}"/>
  </bookViews>
  <sheets>
    <sheet name="Qrtrly Budget per Milestone_ID" sheetId="1" r:id="rId1"/>
    <sheet name="Risk Register " sheetId="5" r:id="rId2"/>
  </sheets>
  <externalReferences>
    <externalReference r:id="rId3"/>
    <externalReference r:id="rId4"/>
    <externalReference r:id="rId5"/>
  </externalReferences>
  <definedNames>
    <definedName name="Actual">(PeriodInActual*('[1]Project Planner'!$E1&gt;0))*PeriodInPlan</definedName>
    <definedName name="ActualBeyond">PeriodInActual*('[1]Project Planner'!$E1&gt;0)</definedName>
    <definedName name="PercentComplete">PercentCompleteBeyond*PeriodInPlan</definedName>
    <definedName name="PercentCompleteBeyond">('[1]Project Planner'!A$4=MEDIAN('[1]Project Planner'!A$4,'[1]Project Planner'!$E1,'[1]Project Planner'!$E1+'[1]Project Planner'!$F1)*('[1]Project Planner'!$E1&gt;0))*(('[1]Project Planner'!A$4&lt;(INT('[1]Project Planner'!$E1+'[1]Project Planner'!$F1*'[1]Project Planner'!$G1)))+('[1]Project Planner'!A$4='[1]Project Planner'!$E1))*('[1]Project Planner'!$G1&gt;0)</definedName>
    <definedName name="period_selected">'[1]Project Planner'!$H$2</definedName>
    <definedName name="PeriodInActual">'[1]Project Planner'!A$4=MEDIAN('[1]Project Planner'!A$4,'[1]Project Planner'!$E1,'[1]Project Planner'!$E1+'[1]Project Planner'!$F1-1)</definedName>
    <definedName name="PeriodInPlan">'[1]Project Planner'!A$4=MEDIAN('[1]Project Planner'!A$4,'[1]Project Planner'!$C1,'[1]Project Planner'!$C1+'[1]Project Planner'!$D1-1)</definedName>
    <definedName name="Plan">PeriodInPlan*('[1]Project Planner'!$C1&gt;0)</definedName>
    <definedName name="_xlnm.Print_Area" localSheetId="0">'Qrtrly Budget per Milestone_ID'!$A$1:$S$57</definedName>
    <definedName name="_xlnm.Print_Area" localSheetId="1">'Risk Register '!$A$1:$N$11</definedName>
    <definedName name="_xlnm.Print_Titles" localSheetId="0">'Qrtrly Budget per Milestone_ID'!$1:$6</definedName>
    <definedName name="Z_EB2BDAA3_A66C_4B44_85C4_8483C411EF73_.wvu.PrintTitles" localSheetId="0" hidden="1">'Qrtrly Budget per Milestone_ID'!$1:$6</definedName>
  </definedNames>
  <calcPr calcId="191029"/>
  <customWorkbookViews>
    <customWorkbookView name="Sarel Van Der Walt - Personal View" guid="{EB2BDAA3-A66C-4B44-85C4-8483C411EF73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3" i="1"/>
  <c r="R14" i="1"/>
  <c r="R17" i="1" s="1"/>
  <c r="R15" i="1"/>
  <c r="R16" i="1"/>
  <c r="K45" i="1"/>
  <c r="L45" i="1"/>
  <c r="M45" i="1"/>
  <c r="N45" i="1"/>
  <c r="O45" i="1"/>
  <c r="P45" i="1"/>
  <c r="Q45" i="1"/>
  <c r="J45" i="1"/>
  <c r="K43" i="1"/>
  <c r="L43" i="1"/>
  <c r="M43" i="1"/>
  <c r="N43" i="1"/>
  <c r="O43" i="1"/>
  <c r="P43" i="1"/>
  <c r="Q43" i="1"/>
  <c r="K17" i="1"/>
  <c r="L17" i="1"/>
  <c r="M17" i="1"/>
  <c r="N17" i="1"/>
  <c r="O17" i="1"/>
  <c r="P17" i="1"/>
  <c r="Q17" i="1"/>
  <c r="K10" i="1"/>
  <c r="L10" i="1"/>
  <c r="M10" i="1"/>
  <c r="N10" i="1"/>
  <c r="O10" i="1"/>
  <c r="P10" i="1"/>
  <c r="P46" i="1" s="1"/>
  <c r="Q10" i="1"/>
  <c r="J10" i="1"/>
  <c r="J17" i="1"/>
  <c r="R11" i="1"/>
  <c r="P24" i="1"/>
  <c r="Q24" i="1"/>
  <c r="P30" i="1"/>
  <c r="Q30" i="1"/>
  <c r="Q46" i="1" s="1"/>
  <c r="P39" i="1"/>
  <c r="Q39" i="1"/>
  <c r="R44" i="1"/>
  <c r="R45" i="1" s="1"/>
  <c r="R32" i="1"/>
  <c r="R33" i="1"/>
  <c r="R34" i="1"/>
  <c r="R35" i="1"/>
  <c r="R36" i="1"/>
  <c r="R37" i="1"/>
  <c r="R38" i="1"/>
  <c r="R31" i="1"/>
  <c r="R26" i="1"/>
  <c r="R27" i="1"/>
  <c r="R28" i="1"/>
  <c r="R29" i="1"/>
  <c r="R25" i="1"/>
  <c r="R19" i="1"/>
  <c r="R20" i="1"/>
  <c r="R21" i="1"/>
  <c r="R22" i="1"/>
  <c r="R23" i="1"/>
  <c r="R18" i="1"/>
  <c r="R8" i="1"/>
  <c r="R9" i="1"/>
  <c r="R7" i="1"/>
  <c r="R24" i="1" l="1"/>
  <c r="O30" i="1"/>
  <c r="N30" i="1"/>
  <c r="M30" i="1"/>
  <c r="L30" i="1"/>
  <c r="K30" i="1"/>
  <c r="J30" i="1"/>
  <c r="R30" i="1" l="1"/>
  <c r="T4" i="5"/>
  <c r="Q4" i="5"/>
  <c r="I4" i="5"/>
  <c r="F4" i="5"/>
  <c r="O39" i="1" l="1"/>
  <c r="K39" i="1" l="1"/>
  <c r="L39" i="1" l="1"/>
  <c r="M39" i="1" l="1"/>
  <c r="N39" i="1" l="1"/>
  <c r="O24" i="1" l="1"/>
  <c r="O46" i="1" s="1"/>
  <c r="L24" i="1"/>
  <c r="L46" i="1" s="1"/>
  <c r="M24" i="1"/>
  <c r="M46" i="1" s="1"/>
  <c r="J39" i="1"/>
  <c r="N24" i="1" l="1"/>
  <c r="N46" i="1" s="1"/>
  <c r="K24" i="1" l="1"/>
  <c r="K46" i="1" s="1"/>
  <c r="J24" i="1"/>
  <c r="J40" i="1" l="1"/>
  <c r="J41" i="1" s="1"/>
  <c r="R41" i="1" s="1"/>
  <c r="R40" i="1" l="1"/>
  <c r="J42" i="1"/>
  <c r="R42" i="1" s="1"/>
  <c r="J43" i="1" l="1"/>
  <c r="J46" i="1" s="1"/>
  <c r="R43" i="1"/>
  <c r="R39" i="1"/>
  <c r="R10" i="1" l="1"/>
  <c r="R46" i="1" s="1"/>
  <c r="F55" i="1" l="1"/>
  <c r="L60" i="1" l="1"/>
  <c r="L59" i="1" s="1"/>
  <c r="M60" i="1"/>
  <c r="M59" i="1" s="1"/>
  <c r="N60" i="1"/>
  <c r="N59" i="1" s="1"/>
  <c r="O60" i="1"/>
  <c r="O59" i="1" s="1"/>
  <c r="J60" i="1"/>
  <c r="J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Sarel Van Der Walt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Governance
Management
Finance
Operations
Other
</t>
        </r>
      </text>
    </comment>
    <comment ref="K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Acceptance
Avoidance
Contingency
Mitigation
Transfer</t>
        </r>
      </text>
    </comment>
    <comment ref="F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1=Unlikely
2=Rare
3=Moderate
4=Likely
5=Very likely</t>
        </r>
      </text>
    </comment>
    <comment ref="G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1=Insignificant
2=Minor
3=Moderate
4=Major
5=Critical</t>
        </r>
      </text>
    </comment>
    <comment ref="H8" authorId="0" shapeId="0" xr:uid="{00000000-0006-0000-0200-000005000000}">
      <text>
        <r>
          <rPr>
            <b/>
            <sz val="9"/>
            <color rgb="FF000000"/>
            <rFont val="Tahoma"/>
            <family val="2"/>
          </rPr>
          <t>Sarel Van Der Walt: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Likelihood x Impact</t>
        </r>
      </text>
    </comment>
    <comment ref="Q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1=Unlikely
2=Rare
3=Moderate
4=Likely
5=Very likely</t>
        </r>
      </text>
    </comment>
    <comment ref="R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1=Insignificant
2=Minor
3=Moderate
4=Major
5=Critical</t>
        </r>
      </text>
    </comment>
    <comment ref="S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Likelihood x Impact</t>
        </r>
      </text>
    </comment>
  </commentList>
</comments>
</file>

<file path=xl/sharedStrings.xml><?xml version="1.0" encoding="utf-8"?>
<sst xmlns="http://schemas.openxmlformats.org/spreadsheetml/2006/main" count="90" uniqueCount="83">
  <si>
    <t>Deliverables</t>
  </si>
  <si>
    <t>Start</t>
  </si>
  <si>
    <t>End</t>
  </si>
  <si>
    <t>Duration</t>
  </si>
  <si>
    <t>Nr</t>
  </si>
  <si>
    <t>Description</t>
  </si>
  <si>
    <t>Timeframe</t>
  </si>
  <si>
    <t>Quarter 1</t>
  </si>
  <si>
    <t>Quarter 2</t>
  </si>
  <si>
    <t>Quarter 3</t>
  </si>
  <si>
    <t>Quarter 4</t>
  </si>
  <si>
    <t>DISBURSEMENT SCHEDULE:</t>
  </si>
  <si>
    <t>Pre-Conditions</t>
  </si>
  <si>
    <t>Work Packages</t>
  </si>
  <si>
    <t>Activities</t>
  </si>
  <si>
    <t>LIVING LABS PILOT PROGRAMME</t>
  </si>
  <si>
    <t xml:space="preserve">WP3: </t>
  </si>
  <si>
    <t xml:space="preserve">WP4: </t>
  </si>
  <si>
    <t>WP0:</t>
  </si>
  <si>
    <t>0.1</t>
  </si>
  <si>
    <t>0.3</t>
  </si>
  <si>
    <t>Milestone</t>
  </si>
  <si>
    <t>Total Milestone1</t>
  </si>
  <si>
    <t>Total Milestone 3</t>
  </si>
  <si>
    <t>Quarter 5</t>
  </si>
  <si>
    <t>Quarter 6</t>
  </si>
  <si>
    <t>TOTAL PROJECT COST (Including VAT)</t>
  </si>
  <si>
    <t>PROJECT RISK REGISTER</t>
  </si>
  <si>
    <t>PROJECT NAME:</t>
  </si>
  <si>
    <t>Average Inherent Risk Rating</t>
  </si>
  <si>
    <t>Nr of High Risks</t>
  </si>
  <si>
    <t>Average Residual Risk Rating</t>
  </si>
  <si>
    <t>PROJECT MANAGER:</t>
  </si>
  <si>
    <t>DATE OF REVIEW:</t>
  </si>
  <si>
    <t>RISK IDENTIFICATION</t>
  </si>
  <si>
    <t>RISK RESPONSE</t>
  </si>
  <si>
    <t>RISK MONITORING &amp; CONTROL</t>
  </si>
  <si>
    <t>Category</t>
  </si>
  <si>
    <t>Date Raised</t>
  </si>
  <si>
    <t>Description of Risk</t>
  </si>
  <si>
    <t>Description of Impact</t>
  </si>
  <si>
    <t>INHERENT RISK</t>
  </si>
  <si>
    <t>Existing Controls</t>
  </si>
  <si>
    <t>Response Category</t>
  </si>
  <si>
    <t>Response Action</t>
  </si>
  <si>
    <t>Risk Owner</t>
  </si>
  <si>
    <t>Contingency Plan</t>
  </si>
  <si>
    <t>Status</t>
  </si>
  <si>
    <t>Date last updated</t>
  </si>
  <si>
    <t>RESIDUAL RISK</t>
  </si>
  <si>
    <t>Comments</t>
  </si>
  <si>
    <t>Likelihood</t>
  </si>
  <si>
    <t>Impact</t>
  </si>
  <si>
    <t>Risk Rating</t>
  </si>
  <si>
    <t>Risk Assess-ment</t>
  </si>
  <si>
    <t>Overall Total Budget from TIA</t>
  </si>
  <si>
    <t xml:space="preserve">Total </t>
  </si>
  <si>
    <t>Year 1 Budget (Month 1 - Month 12)  (incl VAT)</t>
  </si>
  <si>
    <t xml:space="preserve">Payment Schedule </t>
  </si>
  <si>
    <t>Work package</t>
  </si>
  <si>
    <t xml:space="preserve">Total Project Management </t>
  </si>
  <si>
    <t>Estimated Disbursement Date</t>
  </si>
  <si>
    <t>Disbursement Amount</t>
  </si>
  <si>
    <t>PROJECT PLAN AND QUARTERLY BUDGET</t>
  </si>
  <si>
    <t>Total Milestone 5</t>
  </si>
  <si>
    <t xml:space="preserve">WP5: </t>
  </si>
  <si>
    <t>0.2</t>
  </si>
  <si>
    <t xml:space="preserve">Responisible </t>
  </si>
  <si>
    <t>Project Management (12%)</t>
  </si>
  <si>
    <t>Kindly develop an activity-based budget on the work packages below</t>
  </si>
  <si>
    <t>Quarter 7</t>
  </si>
  <si>
    <t>Quarter 8</t>
  </si>
  <si>
    <t>Year 2 Budget  (Month 13 - Month 24) (incl VAT)</t>
  </si>
  <si>
    <t>WP1:</t>
  </si>
  <si>
    <t>Innovation bridging Programme 
 (Max Budget: R50 000)</t>
  </si>
  <si>
    <t>Innovation Support Programme 
(Max Budget: R 1 100 000)</t>
  </si>
  <si>
    <t>Quadruple- Helix Methodology
(Max Budget: R800 000)</t>
  </si>
  <si>
    <t>Follow-on funding &amp; Sustainability
(Max Budget: R200 000)</t>
  </si>
  <si>
    <t>Contigency (8%)</t>
  </si>
  <si>
    <t xml:space="preserve">WP6: </t>
  </si>
  <si>
    <t>WP2:</t>
  </si>
  <si>
    <t>Specialised equipment (R700 000)</t>
  </si>
  <si>
    <t>Living Lab Set Up
 (Max Budget: R 700 000)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</si>
</sst>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&quot;R&quot;* #,##0.00_);_(&quot;R&quot;* \(#,##0.00\);_(&quot;R&quot;* &quot;-&quot;??_);_(@_)"/>
    <numFmt numFmtId="165" formatCode="&quot;R&quot;#,##0"/>
    <numFmt numFmtId="166" formatCode="&quot;R&quot;\ #,##0"/>
    <numFmt numFmtId="167" formatCode="0.0"/>
    <numFmt numFmtId="170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7" borderId="45" applyNumberFormat="0" applyProtection="0">
      <alignment horizontal="left" vertical="center"/>
    </xf>
    <xf numFmtId="1" fontId="20" fillId="7" borderId="45">
      <alignment horizontal="center" vertical="center"/>
    </xf>
    <xf numFmtId="0" fontId="21" fillId="8" borderId="46" applyNumberFormat="0" applyFont="0" applyAlignment="0">
      <alignment horizontal="center"/>
    </xf>
    <xf numFmtId="0" fontId="22" fillId="0" borderId="0" applyNumberFormat="0" applyFill="0" applyBorder="0" applyProtection="0">
      <alignment horizontal="left" vertical="center"/>
    </xf>
    <xf numFmtId="0" fontId="21" fillId="9" borderId="47" applyNumberFormat="0" applyFont="0" applyAlignment="0">
      <alignment horizontal="center"/>
    </xf>
    <xf numFmtId="0" fontId="21" fillId="10" borderId="47" applyNumberFormat="0" applyFont="0" applyAlignment="0">
      <alignment horizontal="center"/>
    </xf>
    <xf numFmtId="0" fontId="21" fillId="11" borderId="47" applyNumberFormat="0" applyFont="0" applyAlignment="0">
      <alignment horizontal="center"/>
    </xf>
    <xf numFmtId="0" fontId="21" fillId="6" borderId="47" applyNumberFormat="0" applyFont="0" applyAlignment="0">
      <alignment horizontal="center"/>
    </xf>
    <xf numFmtId="0" fontId="23" fillId="0" borderId="0" applyFill="0" applyBorder="0" applyProtection="0">
      <alignment horizontal="center" wrapText="1"/>
    </xf>
    <xf numFmtId="3" fontId="23" fillId="0" borderId="48" applyFill="0" applyProtection="0">
      <alignment horizontal="center"/>
    </xf>
    <xf numFmtId="9" fontId="24" fillId="0" borderId="0" applyFill="0" applyBorder="0" applyProtection="0">
      <alignment horizontal="center" vertical="center"/>
    </xf>
    <xf numFmtId="0" fontId="25" fillId="0" borderId="0" applyFill="0" applyBorder="0" applyProtection="0">
      <alignment horizontal="left" wrapText="1"/>
    </xf>
    <xf numFmtId="44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320">
    <xf numFmtId="0" fontId="0" fillId="0" borderId="0" xfId="0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5" fontId="3" fillId="0" borderId="0" xfId="0" applyNumberFormat="1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165" fontId="2" fillId="3" borderId="19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15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wrapText="1"/>
    </xf>
    <xf numFmtId="1" fontId="0" fillId="0" borderId="23" xfId="0" applyNumberFormat="1" applyBorder="1"/>
    <xf numFmtId="1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23" xfId="0" applyBorder="1"/>
    <xf numFmtId="0" fontId="0" fillId="0" borderId="21" xfId="0" applyBorder="1"/>
    <xf numFmtId="0" fontId="0" fillId="5" borderId="21" xfId="0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2" fillId="3" borderId="1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2" fillId="3" borderId="1" xfId="0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wrapText="1"/>
    </xf>
    <xf numFmtId="0" fontId="10" fillId="0" borderId="38" xfId="0" applyFont="1" applyBorder="1" applyAlignment="1">
      <alignment vertical="center"/>
    </xf>
    <xf numFmtId="165" fontId="10" fillId="0" borderId="37" xfId="0" applyNumberFormat="1" applyFont="1" applyBorder="1" applyAlignment="1">
      <alignment vertical="center"/>
    </xf>
    <xf numFmtId="165" fontId="2" fillId="2" borderId="10" xfId="0" applyNumberFormat="1" applyFont="1" applyFill="1" applyBorder="1" applyAlignment="1">
      <alignment horizontal="right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9" fontId="0" fillId="0" borderId="0" xfId="3" applyFont="1" applyFill="1" applyBorder="1"/>
    <xf numFmtId="15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5" fontId="1" fillId="4" borderId="3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15" fontId="1" fillId="4" borderId="20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1" fillId="4" borderId="4" xfId="0" applyFont="1" applyFill="1" applyBorder="1" applyAlignment="1">
      <alignment horizontal="left" vertical="center" wrapText="1"/>
    </xf>
    <xf numFmtId="43" fontId="0" fillId="0" borderId="0" xfId="2" applyFont="1" applyFill="1" applyBorder="1"/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0" fillId="0" borderId="0" xfId="3" applyNumberFormat="1" applyFont="1" applyFill="1" applyBorder="1"/>
    <xf numFmtId="165" fontId="1" fillId="4" borderId="1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50" xfId="0" applyFont="1" applyFill="1" applyBorder="1" applyAlignment="1">
      <alignment horizontal="left" vertical="center" wrapText="1"/>
    </xf>
    <xf numFmtId="165" fontId="2" fillId="3" borderId="43" xfId="0" applyNumberFormat="1" applyFont="1" applyFill="1" applyBorder="1" applyAlignment="1">
      <alignment horizontal="center" vertical="center" wrapText="1"/>
    </xf>
    <xf numFmtId="15" fontId="1" fillId="0" borderId="23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15" fontId="1" fillId="4" borderId="5" xfId="0" applyNumberFormat="1" applyFont="1" applyFill="1" applyBorder="1" applyAlignment="1">
      <alignment horizontal="left" vertical="center" wrapText="1"/>
    </xf>
    <xf numFmtId="15" fontId="1" fillId="4" borderId="23" xfId="0" applyNumberFormat="1" applyFont="1" applyFill="1" applyBorder="1" applyAlignment="1">
      <alignment horizontal="left" vertical="center" wrapText="1"/>
    </xf>
    <xf numFmtId="15" fontId="1" fillId="4" borderId="24" xfId="0" applyNumberFormat="1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165" fontId="2" fillId="4" borderId="13" xfId="0" applyNumberFormat="1" applyFont="1" applyFill="1" applyBorder="1" applyAlignment="1">
      <alignment horizontal="right" vertical="center" wrapText="1"/>
    </xf>
    <xf numFmtId="15" fontId="1" fillId="0" borderId="5" xfId="0" applyNumberFormat="1" applyFont="1" applyBorder="1" applyAlignment="1">
      <alignment horizontal="left" vertical="center" wrapText="1"/>
    </xf>
    <xf numFmtId="165" fontId="1" fillId="4" borderId="14" xfId="0" applyNumberFormat="1" applyFont="1" applyFill="1" applyBorder="1" applyAlignment="1">
      <alignment horizontal="right" vertical="center" wrapText="1"/>
    </xf>
    <xf numFmtId="165" fontId="0" fillId="4" borderId="1" xfId="0" applyNumberFormat="1" applyFill="1" applyBorder="1" applyAlignment="1">
      <alignment horizontal="right" vertical="center"/>
    </xf>
    <xf numFmtId="165" fontId="10" fillId="4" borderId="28" xfId="0" applyNumberFormat="1" applyFont="1" applyFill="1" applyBorder="1" applyAlignment="1">
      <alignment horizontal="right" vertical="center"/>
    </xf>
    <xf numFmtId="165" fontId="10" fillId="4" borderId="21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15" fontId="1" fillId="4" borderId="13" xfId="0" applyNumberFormat="1" applyFont="1" applyFill="1" applyBorder="1" applyAlignment="1">
      <alignment horizontal="left" vertical="center" wrapText="1"/>
    </xf>
    <xf numFmtId="15" fontId="1" fillId="4" borderId="14" xfId="0" applyNumberFormat="1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65" fontId="4" fillId="2" borderId="42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5" fontId="1" fillId="0" borderId="6" xfId="0" applyNumberFormat="1" applyFont="1" applyBorder="1" applyAlignment="1">
      <alignment horizontal="left" vertical="center" wrapText="1"/>
    </xf>
    <xf numFmtId="15" fontId="1" fillId="4" borderId="7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42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15" fontId="1" fillId="4" borderId="49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0" borderId="50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165" fontId="1" fillId="4" borderId="12" xfId="0" applyNumberFormat="1" applyFont="1" applyFill="1" applyBorder="1" applyAlignment="1">
      <alignment horizontal="right" vertical="center" wrapText="1"/>
    </xf>
    <xf numFmtId="165" fontId="2" fillId="4" borderId="17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5" fontId="30" fillId="0" borderId="0" xfId="0" applyNumberFormat="1" applyFont="1" applyAlignment="1">
      <alignment horizontal="center"/>
    </xf>
    <xf numFmtId="0" fontId="30" fillId="0" borderId="0" xfId="0" applyFont="1"/>
    <xf numFmtId="0" fontId="4" fillId="2" borderId="44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3" borderId="56" xfId="0" applyNumberFormat="1" applyFont="1" applyFill="1" applyBorder="1" applyAlignment="1">
      <alignment horizontal="center" vertical="center" wrapText="1"/>
    </xf>
    <xf numFmtId="165" fontId="10" fillId="3" borderId="57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165" fontId="2" fillId="3" borderId="43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65" fontId="2" fillId="3" borderId="32" xfId="0" applyNumberFormat="1" applyFont="1" applyFill="1" applyBorder="1" applyAlignment="1">
      <alignment horizontal="center" vertical="center" wrapText="1"/>
    </xf>
    <xf numFmtId="165" fontId="2" fillId="3" borderId="5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3" fillId="4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2" fillId="3" borderId="1" xfId="0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4" borderId="1" xfId="0" applyFont="1" applyFill="1" applyBorder="1"/>
    <xf numFmtId="0" fontId="9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1" xfId="0" applyFont="1" applyFill="1" applyBorder="1" applyAlignment="1">
      <alignment horizontal="right" vertical="center"/>
    </xf>
    <xf numFmtId="15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23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/>
    </xf>
    <xf numFmtId="15" fontId="3" fillId="3" borderId="7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5" fontId="3" fillId="3" borderId="1" xfId="0" applyNumberFormat="1" applyFont="1" applyFill="1" applyBorder="1" applyAlignment="1">
      <alignment horizontal="center" vertical="center" wrapText="1"/>
    </xf>
    <xf numFmtId="15" fontId="3" fillId="3" borderId="20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1" fillId="4" borderId="39" xfId="0" applyNumberFormat="1" applyFont="1" applyFill="1" applyBorder="1" applyAlignment="1">
      <alignment horizontal="right" vertical="center" wrapText="1"/>
    </xf>
    <xf numFmtId="165" fontId="10" fillId="4" borderId="8" xfId="0" applyNumberFormat="1" applyFont="1" applyFill="1" applyBorder="1" applyAlignment="1">
      <alignment horizontal="right" vertical="center"/>
    </xf>
    <xf numFmtId="165" fontId="2" fillId="2" borderId="53" xfId="0" applyNumberFormat="1" applyFont="1" applyFill="1" applyBorder="1" applyAlignment="1">
      <alignment horizontal="right" vertical="center" wrapText="1"/>
    </xf>
    <xf numFmtId="165" fontId="0" fillId="4" borderId="60" xfId="0" applyNumberFormat="1" applyFill="1" applyBorder="1" applyAlignment="1">
      <alignment horizontal="right" vertical="center"/>
    </xf>
    <xf numFmtId="165" fontId="1" fillId="4" borderId="60" xfId="0" applyNumberFormat="1" applyFont="1" applyFill="1" applyBorder="1" applyAlignment="1">
      <alignment horizontal="right" vertical="center" wrapText="1"/>
    </xf>
    <xf numFmtId="165" fontId="1" fillId="4" borderId="59" xfId="0" applyNumberFormat="1" applyFont="1" applyFill="1" applyBorder="1" applyAlignment="1">
      <alignment horizontal="right" vertical="center" wrapText="1"/>
    </xf>
    <xf numFmtId="165" fontId="3" fillId="2" borderId="52" xfId="0" applyNumberFormat="1" applyFont="1" applyFill="1" applyBorder="1" applyAlignment="1">
      <alignment horizontal="right" vertical="center"/>
    </xf>
    <xf numFmtId="165" fontId="1" fillId="4" borderId="49" xfId="0" applyNumberFormat="1" applyFont="1" applyFill="1" applyBorder="1" applyAlignment="1">
      <alignment horizontal="right" vertical="center" wrapText="1"/>
    </xf>
    <xf numFmtId="165" fontId="10" fillId="4" borderId="61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 wrapText="1"/>
    </xf>
    <xf numFmtId="15" fontId="1" fillId="4" borderId="1" xfId="0" applyNumberFormat="1" applyFont="1" applyFill="1" applyBorder="1" applyAlignment="1">
      <alignment horizontal="left" vertical="center" wrapText="1"/>
    </xf>
    <xf numFmtId="15" fontId="1" fillId="4" borderId="3" xfId="0" applyNumberFormat="1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/>
    </xf>
    <xf numFmtId="165" fontId="1" fillId="4" borderId="20" xfId="0" applyNumberFormat="1" applyFont="1" applyFill="1" applyBorder="1" applyAlignment="1">
      <alignment horizontal="right" vertical="center" wrapText="1"/>
    </xf>
    <xf numFmtId="165" fontId="1" fillId="4" borderId="3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left" vertical="center" wrapText="1"/>
    </xf>
    <xf numFmtId="15" fontId="1" fillId="4" borderId="5" xfId="0" applyNumberFormat="1" applyFont="1" applyFill="1" applyBorder="1" applyAlignment="1">
      <alignment horizontal="left" vertical="center" wrapText="1"/>
    </xf>
    <xf numFmtId="15" fontId="1" fillId="4" borderId="23" xfId="0" applyNumberFormat="1" applyFont="1" applyFill="1" applyBorder="1" applyAlignment="1">
      <alignment horizontal="left" vertical="center" wrapText="1"/>
    </xf>
    <xf numFmtId="165" fontId="1" fillId="4" borderId="13" xfId="0" applyNumberFormat="1" applyFont="1" applyFill="1" applyBorder="1" applyAlignment="1">
      <alignment horizontal="right" vertical="center" wrapText="1"/>
    </xf>
    <xf numFmtId="165" fontId="0" fillId="4" borderId="3" xfId="0" applyNumberFormat="1" applyFill="1" applyBorder="1" applyAlignment="1">
      <alignment horizontal="right"/>
    </xf>
    <xf numFmtId="165" fontId="5" fillId="4" borderId="3" xfId="0" applyNumberFormat="1" applyFont="1" applyFill="1" applyBorder="1" applyAlignment="1">
      <alignment horizontal="right" vertical="center"/>
    </xf>
    <xf numFmtId="165" fontId="1" fillId="4" borderId="11" xfId="0" applyNumberFormat="1" applyFont="1" applyFill="1" applyBorder="1" applyAlignment="1">
      <alignment horizontal="right" vertical="center" wrapText="1"/>
    </xf>
    <xf numFmtId="0" fontId="1" fillId="4" borderId="39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5" fontId="1" fillId="0" borderId="20" xfId="0" applyNumberFormat="1" applyFont="1" applyBorder="1" applyAlignment="1">
      <alignment horizontal="left" vertical="center" wrapText="1"/>
    </xf>
    <xf numFmtId="165" fontId="5" fillId="0" borderId="20" xfId="0" applyNumberFormat="1" applyFont="1" applyBorder="1" applyAlignment="1">
      <alignment horizontal="right" vertical="center"/>
    </xf>
    <xf numFmtId="165" fontId="1" fillId="0" borderId="20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/>
    </xf>
    <xf numFmtId="165" fontId="4" fillId="2" borderId="42" xfId="0" applyNumberFormat="1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 wrapText="1"/>
    </xf>
    <xf numFmtId="165" fontId="1" fillId="4" borderId="7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left" wrapText="1"/>
    </xf>
    <xf numFmtId="165" fontId="2" fillId="2" borderId="54" xfId="0" applyNumberFormat="1" applyFont="1" applyFill="1" applyBorder="1" applyAlignment="1">
      <alignment horizontal="right" vertical="center" wrapText="1"/>
    </xf>
    <xf numFmtId="165" fontId="1" fillId="4" borderId="12" xfId="0" applyNumberFormat="1" applyFont="1" applyFill="1" applyBorder="1" applyAlignment="1">
      <alignment horizontal="right" vertical="center" wrapText="1"/>
    </xf>
    <xf numFmtId="165" fontId="1" fillId="4" borderId="50" xfId="0" applyNumberFormat="1" applyFont="1" applyFill="1" applyBorder="1" applyAlignment="1">
      <alignment horizontal="right"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165" fontId="1" fillId="0" borderId="50" xfId="0" applyNumberFormat="1" applyFont="1" applyBorder="1" applyAlignment="1">
      <alignment horizontal="right" vertical="center" wrapText="1"/>
    </xf>
    <xf numFmtId="165" fontId="2" fillId="2" borderId="51" xfId="0" applyNumberFormat="1" applyFont="1" applyFill="1" applyBorder="1" applyAlignment="1">
      <alignment horizontal="righ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165" fontId="0" fillId="4" borderId="60" xfId="0" applyNumberFormat="1" applyFill="1" applyBorder="1" applyAlignment="1">
      <alignment horizontal="right"/>
    </xf>
    <xf numFmtId="165" fontId="5" fillId="4" borderId="60" xfId="0" applyNumberFormat="1" applyFont="1" applyFill="1" applyBorder="1" applyAlignment="1">
      <alignment horizontal="right" vertical="center"/>
    </xf>
    <xf numFmtId="165" fontId="3" fillId="2" borderId="52" xfId="0" applyNumberFormat="1" applyFont="1" applyFill="1" applyBorder="1" applyAlignment="1">
      <alignment horizontal="right"/>
    </xf>
    <xf numFmtId="0" fontId="0" fillId="0" borderId="60" xfId="0" applyBorder="1" applyAlignment="1">
      <alignment vertical="center" wrapText="1"/>
    </xf>
    <xf numFmtId="0" fontId="0" fillId="0" borderId="60" xfId="0" applyBorder="1" applyAlignment="1">
      <alignment wrapText="1"/>
    </xf>
    <xf numFmtId="15" fontId="1" fillId="0" borderId="24" xfId="0" applyNumberFormat="1" applyFont="1" applyBorder="1" applyAlignment="1">
      <alignment horizontal="left" vertical="center" wrapText="1"/>
    </xf>
    <xf numFmtId="165" fontId="2" fillId="2" borderId="52" xfId="0" applyNumberFormat="1" applyFont="1" applyFill="1" applyBorder="1" applyAlignment="1">
      <alignment horizontal="right" vertical="center" wrapText="1"/>
    </xf>
    <xf numFmtId="165" fontId="2" fillId="2" borderId="34" xfId="0" applyNumberFormat="1" applyFont="1" applyFill="1" applyBorder="1" applyAlignment="1">
      <alignment horizontal="right" vertical="center" wrapText="1"/>
    </xf>
    <xf numFmtId="165" fontId="2" fillId="2" borderId="62" xfId="0" applyNumberFormat="1" applyFont="1" applyFill="1" applyBorder="1" applyAlignment="1">
      <alignment horizontal="right" vertical="center" wrapText="1"/>
    </xf>
    <xf numFmtId="165" fontId="2" fillId="2" borderId="44" xfId="0" applyNumberFormat="1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4" borderId="23" xfId="0" applyNumberFormat="1" applyFont="1" applyFill="1" applyBorder="1" applyAlignment="1">
      <alignment horizontal="right" vertical="center" wrapText="1"/>
    </xf>
    <xf numFmtId="165" fontId="10" fillId="0" borderId="21" xfId="0" applyNumberFormat="1" applyFont="1" applyBorder="1" applyAlignment="1">
      <alignment horizontal="right" vertical="center"/>
    </xf>
    <xf numFmtId="165" fontId="1" fillId="4" borderId="24" xfId="0" applyNumberFormat="1" applyFont="1" applyFill="1" applyBorder="1" applyAlignment="1">
      <alignment horizontal="right" vertical="center" wrapText="1"/>
    </xf>
    <xf numFmtId="165" fontId="10" fillId="0" borderId="22" xfId="0" applyNumberFormat="1" applyFont="1" applyBorder="1" applyAlignment="1">
      <alignment horizontal="right" vertical="center"/>
    </xf>
    <xf numFmtId="165" fontId="1" fillId="4" borderId="5" xfId="0" applyNumberFormat="1" applyFont="1" applyFill="1" applyBorder="1" applyAlignment="1">
      <alignment horizontal="right" vertical="center" wrapText="1"/>
    </xf>
    <xf numFmtId="165" fontId="2" fillId="4" borderId="4" xfId="0" applyNumberFormat="1" applyFont="1" applyFill="1" applyBorder="1" applyAlignment="1">
      <alignment horizontal="right" vertical="center" wrapText="1"/>
    </xf>
    <xf numFmtId="165" fontId="2" fillId="4" borderId="21" xfId="0" applyNumberFormat="1" applyFont="1" applyFill="1" applyBorder="1" applyAlignment="1">
      <alignment horizontal="right" vertical="center" wrapText="1"/>
    </xf>
    <xf numFmtId="165" fontId="2" fillId="4" borderId="22" xfId="0" applyNumberFormat="1" applyFont="1" applyFill="1" applyBorder="1" applyAlignment="1">
      <alignment horizontal="right" vertical="center" wrapText="1"/>
    </xf>
    <xf numFmtId="165" fontId="5" fillId="4" borderId="5" xfId="0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right"/>
    </xf>
    <xf numFmtId="165" fontId="5" fillId="4" borderId="23" xfId="0" applyNumberFormat="1" applyFont="1" applyFill="1" applyBorder="1" applyAlignment="1">
      <alignment horizontal="right" vertical="center"/>
    </xf>
    <xf numFmtId="165" fontId="10" fillId="4" borderId="21" xfId="0" applyNumberFormat="1" applyFont="1" applyFill="1" applyBorder="1" applyAlignment="1">
      <alignment horizontal="right"/>
    </xf>
    <xf numFmtId="165" fontId="5" fillId="0" borderId="24" xfId="0" applyNumberFormat="1" applyFont="1" applyBorder="1" applyAlignment="1">
      <alignment horizontal="right" vertical="center"/>
    </xf>
    <xf numFmtId="165" fontId="10" fillId="4" borderId="22" xfId="0" applyNumberFormat="1" applyFont="1" applyFill="1" applyBorder="1" applyAlignment="1">
      <alignment horizontal="right"/>
    </xf>
    <xf numFmtId="165" fontId="5" fillId="4" borderId="63" xfId="0" applyNumberFormat="1" applyFont="1" applyFill="1" applyBorder="1" applyAlignment="1">
      <alignment horizontal="right" vertical="center"/>
    </xf>
    <xf numFmtId="165" fontId="10" fillId="4" borderId="61" xfId="0" applyNumberFormat="1" applyFont="1" applyFill="1" applyBorder="1" applyAlignment="1">
      <alignment horizontal="right"/>
    </xf>
    <xf numFmtId="165" fontId="5" fillId="4" borderId="24" xfId="0" applyNumberFormat="1" applyFont="1" applyFill="1" applyBorder="1" applyAlignment="1">
      <alignment horizontal="right" vertical="center"/>
    </xf>
    <xf numFmtId="165" fontId="5" fillId="4" borderId="20" xfId="0" applyNumberFormat="1" applyFont="1" applyFill="1" applyBorder="1" applyAlignment="1">
      <alignment horizontal="right" vertical="center"/>
    </xf>
  </cellXfs>
  <cellStyles count="18">
    <cellStyle name="% complete" xfId="9" xr:uid="{00000000-0005-0000-0000-000000000000}"/>
    <cellStyle name="% complete (beyond plan) legend" xfId="11" xr:uid="{00000000-0005-0000-0000-000001000000}"/>
    <cellStyle name="Activity" xfId="15" xr:uid="{00000000-0005-0000-0000-000002000000}"/>
    <cellStyle name="Actual (beyond plan) legend" xfId="10" xr:uid="{00000000-0005-0000-0000-000003000000}"/>
    <cellStyle name="Actual legend" xfId="8" xr:uid="{00000000-0005-0000-0000-000004000000}"/>
    <cellStyle name="Comma" xfId="2" builtinId="3"/>
    <cellStyle name="Comma 2" xfId="17" xr:uid="{F0DB5FCD-3C9C-4346-BC49-70406E3926BE}"/>
    <cellStyle name="Currency" xfId="1" builtinId="4"/>
    <cellStyle name="Currency 2" xfId="16" xr:uid="{1F010A72-9093-422C-9D5E-DA2AD7F4B296}"/>
    <cellStyle name="Label" xfId="7" xr:uid="{00000000-0005-0000-0000-000007000000}"/>
    <cellStyle name="Normal" xfId="0" builtinId="0"/>
    <cellStyle name="Percent" xfId="3" builtinId="5"/>
    <cellStyle name="Percent Complete" xfId="14" xr:uid="{00000000-0005-0000-0000-00000A000000}"/>
    <cellStyle name="Period Headers" xfId="13" xr:uid="{00000000-0005-0000-0000-00000B000000}"/>
    <cellStyle name="Period Highlight Control" xfId="4" xr:uid="{00000000-0005-0000-0000-00000C000000}"/>
    <cellStyle name="Period Value" xfId="5" xr:uid="{00000000-0005-0000-0000-00000D000000}"/>
    <cellStyle name="Plan legend" xfId="6" xr:uid="{00000000-0005-0000-0000-00000E000000}"/>
    <cellStyle name="Project Headers" xfId="12" xr:uid="{00000000-0005-0000-0000-00000F000000}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FT\Gantt%20Chart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ybenn\Library\Containers\com.microsoft.Excel\Data\Documents\var\folders\63\m8yb5s7n1wz9l7zy98z5z0l40000gn\T\com.microsoft.Outlook\Outlook%20Temp\Copy%20of%20Innovate%20Durban_LivingLabsRisk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ybenn\Library\Containers\com.microsoft.Excel\Data\Documents\Z:\var\folders\63\m8yb5s7n1wz9l7zy98z5z0l40000gn\T\com.microsoft.Outlook\Outlook%20Temp\Copy%20of%20Innovate%20Durban_LivingLabsRisk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lanner"/>
      <sheetName val="Instructions"/>
    </sheetNames>
    <sheetDataSet>
      <sheetData sheetId="0">
        <row r="2">
          <cell r="H2">
            <v>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"/>
  <sheetViews>
    <sheetView tabSelected="1" view="pageBreakPreview" topLeftCell="G39" zoomScale="58" zoomScaleNormal="59" zoomScaleSheetLayoutView="58" workbookViewId="0">
      <selection activeCell="Z7" sqref="Z7"/>
    </sheetView>
  </sheetViews>
  <sheetFormatPr defaultColWidth="9.26953125" defaultRowHeight="14.5" x14ac:dyDescent="0.35"/>
  <cols>
    <col min="1" max="1" width="14.81640625" style="3" customWidth="1"/>
    <col min="2" max="2" width="42.81640625" customWidth="1"/>
    <col min="3" max="3" width="5.54296875" style="7" bestFit="1" customWidth="1"/>
    <col min="4" max="4" width="55.453125" style="9" customWidth="1"/>
    <col min="5" max="5" width="21.54296875" style="9" customWidth="1"/>
    <col min="6" max="6" width="54.54296875" style="9" customWidth="1"/>
    <col min="7" max="7" width="13.26953125" style="9" customWidth="1"/>
    <col min="8" max="8" width="14.453125" style="9" bestFit="1" customWidth="1"/>
    <col min="9" max="9" width="14.81640625" style="7" customWidth="1"/>
    <col min="10" max="10" width="14.26953125" style="2" bestFit="1" customWidth="1"/>
    <col min="11" max="11" width="14.54296875" style="2" customWidth="1"/>
    <col min="12" max="12" width="14.1796875" style="2" bestFit="1" customWidth="1"/>
    <col min="13" max="13" width="14.7265625" style="2" bestFit="1" customWidth="1"/>
    <col min="14" max="14" width="14.453125" customWidth="1"/>
    <col min="15" max="17" width="15.7265625" customWidth="1"/>
    <col min="18" max="18" width="18" customWidth="1"/>
    <col min="19" max="19" width="4.1796875" customWidth="1"/>
    <col min="20" max="20" width="17.1796875" customWidth="1"/>
    <col min="21" max="21" width="12.54296875" bestFit="1" customWidth="1"/>
    <col min="22" max="22" width="12.1796875" bestFit="1" customWidth="1"/>
  </cols>
  <sheetData>
    <row r="1" spans="1:21" ht="27.75" customHeight="1" x14ac:dyDescent="0.35">
      <c r="A1" s="189" t="s">
        <v>15</v>
      </c>
      <c r="B1" s="189"/>
      <c r="C1" s="57"/>
      <c r="D1" s="58"/>
      <c r="E1" s="58"/>
    </row>
    <row r="2" spans="1:21" s="156" customFormat="1" ht="27.75" customHeight="1" x14ac:dyDescent="0.35">
      <c r="A2" s="150" t="s">
        <v>69</v>
      </c>
      <c r="B2" s="151"/>
      <c r="C2" s="152"/>
      <c r="D2" s="150"/>
      <c r="E2" s="150"/>
      <c r="F2" s="153"/>
      <c r="G2" s="153"/>
      <c r="H2" s="153"/>
      <c r="I2" s="154"/>
      <c r="J2" s="155"/>
      <c r="K2" s="155"/>
      <c r="L2" s="155"/>
      <c r="M2" s="155"/>
    </row>
    <row r="3" spans="1:21" ht="23.25" customHeight="1" x14ac:dyDescent="0.35">
      <c r="A3" s="197" t="s">
        <v>63</v>
      </c>
      <c r="B3" s="197"/>
      <c r="C3" s="197"/>
      <c r="D3" s="197"/>
      <c r="E3" s="131"/>
    </row>
    <row r="4" spans="1:21" ht="15" thickBot="1" x14ac:dyDescent="0.4"/>
    <row r="5" spans="1:21" ht="42.75" customHeight="1" thickBot="1" x14ac:dyDescent="0.4">
      <c r="A5" s="192" t="s">
        <v>59</v>
      </c>
      <c r="B5" s="170" t="s">
        <v>21</v>
      </c>
      <c r="C5" s="174" t="s">
        <v>14</v>
      </c>
      <c r="D5" s="175"/>
      <c r="E5" s="187" t="s">
        <v>67</v>
      </c>
      <c r="F5" s="172" t="s">
        <v>0</v>
      </c>
      <c r="G5" s="167" t="s">
        <v>6</v>
      </c>
      <c r="H5" s="168"/>
      <c r="I5" s="169"/>
      <c r="J5" s="164" t="s">
        <v>57</v>
      </c>
      <c r="K5" s="165"/>
      <c r="L5" s="165"/>
      <c r="M5" s="166"/>
      <c r="N5" s="160" t="s">
        <v>72</v>
      </c>
      <c r="O5" s="161"/>
      <c r="P5" s="161"/>
      <c r="Q5" s="162"/>
      <c r="R5" s="190" t="s">
        <v>55</v>
      </c>
    </row>
    <row r="6" spans="1:21" ht="15" thickBot="1" x14ac:dyDescent="0.4">
      <c r="A6" s="193"/>
      <c r="B6" s="171"/>
      <c r="C6" s="15" t="s">
        <v>4</v>
      </c>
      <c r="D6" s="36" t="s">
        <v>5</v>
      </c>
      <c r="E6" s="188"/>
      <c r="F6" s="173"/>
      <c r="G6" s="6" t="s">
        <v>1</v>
      </c>
      <c r="H6" s="12" t="s">
        <v>2</v>
      </c>
      <c r="I6" s="13" t="s">
        <v>3</v>
      </c>
      <c r="J6" s="76" t="s">
        <v>7</v>
      </c>
      <c r="K6" s="35" t="s">
        <v>8</v>
      </c>
      <c r="L6" s="11" t="s">
        <v>9</v>
      </c>
      <c r="M6" s="47" t="s">
        <v>10</v>
      </c>
      <c r="N6" s="49" t="s">
        <v>24</v>
      </c>
      <c r="O6" s="14" t="s">
        <v>25</v>
      </c>
      <c r="P6" s="299" t="s">
        <v>70</v>
      </c>
      <c r="Q6" s="299" t="s">
        <v>71</v>
      </c>
      <c r="R6" s="191"/>
    </row>
    <row r="7" spans="1:21" ht="51.75" customHeight="1" x14ac:dyDescent="0.35">
      <c r="A7" s="202" t="s">
        <v>18</v>
      </c>
      <c r="B7" s="179" t="s">
        <v>68</v>
      </c>
      <c r="C7" s="91" t="s">
        <v>19</v>
      </c>
      <c r="D7" s="129"/>
      <c r="E7" s="141"/>
      <c r="F7" s="142"/>
      <c r="G7" s="86"/>
      <c r="H7" s="53"/>
      <c r="I7" s="63"/>
      <c r="J7" s="300"/>
      <c r="K7" s="276"/>
      <c r="L7" s="276"/>
      <c r="M7" s="276"/>
      <c r="N7" s="276"/>
      <c r="O7" s="276"/>
      <c r="P7" s="301"/>
      <c r="Q7" s="301"/>
      <c r="R7" s="275">
        <f>SUM(J7:Q7)</f>
        <v>0</v>
      </c>
      <c r="S7" s="50"/>
      <c r="T7" s="67"/>
      <c r="U7" s="50"/>
    </row>
    <row r="8" spans="1:21" ht="32.25" customHeight="1" x14ac:dyDescent="0.35">
      <c r="A8" s="203"/>
      <c r="B8" s="180"/>
      <c r="C8" s="107" t="s">
        <v>66</v>
      </c>
      <c r="D8" s="108"/>
      <c r="E8" s="65"/>
      <c r="F8" s="143"/>
      <c r="G8" s="77"/>
      <c r="H8" s="51"/>
      <c r="I8" s="78"/>
      <c r="J8" s="302"/>
      <c r="K8" s="260"/>
      <c r="L8" s="260"/>
      <c r="M8" s="260"/>
      <c r="N8" s="260"/>
      <c r="O8" s="260"/>
      <c r="P8" s="281"/>
      <c r="Q8" s="281"/>
      <c r="R8" s="303">
        <f t="shared" ref="R8:R9" si="0">SUM(J8:Q8)</f>
        <v>0</v>
      </c>
      <c r="T8" s="10"/>
      <c r="U8" s="64"/>
    </row>
    <row r="9" spans="1:21" ht="30.75" customHeight="1" thickBot="1" x14ac:dyDescent="0.4">
      <c r="A9" s="203"/>
      <c r="B9" s="181"/>
      <c r="C9" s="144" t="s">
        <v>20</v>
      </c>
      <c r="D9" s="145"/>
      <c r="E9" s="146"/>
      <c r="F9" s="147"/>
      <c r="G9" s="109"/>
      <c r="H9" s="110"/>
      <c r="I9" s="111"/>
      <c r="J9" s="304"/>
      <c r="K9" s="258"/>
      <c r="L9" s="258"/>
      <c r="M9" s="258"/>
      <c r="N9" s="258"/>
      <c r="O9" s="258"/>
      <c r="P9" s="282"/>
      <c r="Q9" s="282"/>
      <c r="R9" s="305">
        <f t="shared" si="0"/>
        <v>0</v>
      </c>
      <c r="T9" s="10"/>
      <c r="U9" s="64"/>
    </row>
    <row r="10" spans="1:21" ht="26.25" customHeight="1" thickBot="1" x14ac:dyDescent="0.4">
      <c r="A10" s="204"/>
      <c r="B10" s="139" t="s">
        <v>60</v>
      </c>
      <c r="C10" s="140"/>
      <c r="D10" s="130"/>
      <c r="E10" s="138"/>
      <c r="F10" s="138"/>
      <c r="G10" s="118"/>
      <c r="H10" s="119"/>
      <c r="I10" s="120"/>
      <c r="J10" s="295">
        <f>SUM(J7:J9)</f>
        <v>0</v>
      </c>
      <c r="K10" s="246">
        <f t="shared" ref="K10:Q10" si="1">SUM(K7:K9)</f>
        <v>0</v>
      </c>
      <c r="L10" s="295">
        <f t="shared" si="1"/>
        <v>0</v>
      </c>
      <c r="M10" s="280">
        <f t="shared" si="1"/>
        <v>0</v>
      </c>
      <c r="N10" s="280">
        <f t="shared" si="1"/>
        <v>0</v>
      </c>
      <c r="O10" s="246">
        <f t="shared" si="1"/>
        <v>0</v>
      </c>
      <c r="P10" s="295">
        <f t="shared" si="1"/>
        <v>0</v>
      </c>
      <c r="Q10" s="246">
        <f t="shared" si="1"/>
        <v>0</v>
      </c>
      <c r="R10" s="250">
        <f>SUM(R7:R9)</f>
        <v>0</v>
      </c>
      <c r="T10" s="10"/>
      <c r="U10" s="64"/>
    </row>
    <row r="11" spans="1:21" ht="19.5" customHeight="1" x14ac:dyDescent="0.35">
      <c r="A11" s="199" t="s">
        <v>73</v>
      </c>
      <c r="B11" s="178" t="s">
        <v>82</v>
      </c>
      <c r="C11" s="93">
        <v>1.1000000000000001</v>
      </c>
      <c r="D11" s="269" t="s">
        <v>81</v>
      </c>
      <c r="E11" s="97"/>
      <c r="F11" s="115"/>
      <c r="G11" s="80"/>
      <c r="H11" s="51"/>
      <c r="I11" s="78"/>
      <c r="J11" s="87"/>
      <c r="K11" s="88"/>
      <c r="L11" s="68"/>
      <c r="M11" s="68"/>
      <c r="N11" s="68"/>
      <c r="O11" s="68"/>
      <c r="P11" s="148"/>
      <c r="Q11" s="148"/>
      <c r="R11" s="90">
        <f>SUM(J11:Q11)</f>
        <v>0</v>
      </c>
    </row>
    <row r="12" spans="1:21" ht="21.75" customHeight="1" x14ac:dyDescent="0.35">
      <c r="A12" s="199"/>
      <c r="B12" s="176"/>
      <c r="C12" s="93"/>
      <c r="D12" s="278"/>
      <c r="E12" s="115"/>
      <c r="F12" s="115"/>
      <c r="G12" s="80"/>
      <c r="H12" s="51"/>
      <c r="I12" s="78"/>
      <c r="J12" s="87"/>
      <c r="K12" s="68"/>
      <c r="L12" s="68"/>
      <c r="M12" s="68"/>
      <c r="N12" s="68"/>
      <c r="O12" s="68"/>
      <c r="P12" s="148"/>
      <c r="Q12" s="148"/>
      <c r="R12" s="90">
        <f t="shared" ref="R12:R16" si="2">SUM(J12:Q12)</f>
        <v>0</v>
      </c>
    </row>
    <row r="13" spans="1:21" ht="33.75" customHeight="1" x14ac:dyDescent="0.35">
      <c r="A13" s="199"/>
      <c r="B13" s="176"/>
      <c r="C13" s="92"/>
      <c r="D13" s="279"/>
      <c r="E13" s="132"/>
      <c r="F13" s="117"/>
      <c r="G13" s="80"/>
      <c r="H13" s="51"/>
      <c r="I13" s="78"/>
      <c r="J13" s="87"/>
      <c r="K13" s="68"/>
      <c r="L13" s="68"/>
      <c r="M13" s="68"/>
      <c r="N13" s="68"/>
      <c r="O13" s="68"/>
      <c r="P13" s="148"/>
      <c r="Q13" s="148"/>
      <c r="R13" s="90">
        <f t="shared" si="2"/>
        <v>0</v>
      </c>
    </row>
    <row r="14" spans="1:21" x14ac:dyDescent="0.35">
      <c r="A14" s="199"/>
      <c r="B14" s="176"/>
      <c r="C14" s="92"/>
      <c r="D14" s="52"/>
      <c r="E14" s="74"/>
      <c r="F14" s="73"/>
      <c r="G14" s="80"/>
      <c r="H14" s="51"/>
      <c r="I14" s="78"/>
      <c r="J14" s="87"/>
      <c r="K14" s="88"/>
      <c r="L14" s="68"/>
      <c r="M14" s="68"/>
      <c r="N14" s="68"/>
      <c r="O14" s="68"/>
      <c r="P14" s="148"/>
      <c r="Q14" s="148"/>
      <c r="R14" s="90">
        <f t="shared" si="2"/>
        <v>0</v>
      </c>
    </row>
    <row r="15" spans="1:21" ht="15.75" customHeight="1" x14ac:dyDescent="0.35">
      <c r="A15" s="199"/>
      <c r="B15" s="176"/>
      <c r="C15" s="93"/>
      <c r="D15" s="52"/>
      <c r="E15" s="74"/>
      <c r="F15" s="74"/>
      <c r="G15" s="80"/>
      <c r="H15" s="51"/>
      <c r="I15" s="78"/>
      <c r="J15" s="87"/>
      <c r="K15" s="68"/>
      <c r="L15" s="68"/>
      <c r="M15" s="68"/>
      <c r="N15" s="68"/>
      <c r="O15" s="68"/>
      <c r="P15" s="148"/>
      <c r="Q15" s="148"/>
      <c r="R15" s="90">
        <f t="shared" si="2"/>
        <v>0</v>
      </c>
    </row>
    <row r="16" spans="1:21" ht="15.75" customHeight="1" thickBot="1" x14ac:dyDescent="0.4">
      <c r="A16" s="199"/>
      <c r="B16" s="177"/>
      <c r="C16" s="94"/>
      <c r="D16" s="48"/>
      <c r="E16" s="75"/>
      <c r="F16" s="75"/>
      <c r="G16" s="81"/>
      <c r="H16" s="61"/>
      <c r="I16" s="82"/>
      <c r="J16" s="251"/>
      <c r="K16" s="277"/>
      <c r="L16" s="277"/>
      <c r="M16" s="277"/>
      <c r="N16" s="277"/>
      <c r="O16" s="277"/>
      <c r="P16" s="283"/>
      <c r="Q16" s="283"/>
      <c r="R16" s="245">
        <f t="shared" si="2"/>
        <v>0</v>
      </c>
    </row>
    <row r="17" spans="1:22" ht="23.25" customHeight="1" thickBot="1" x14ac:dyDescent="0.4">
      <c r="A17" s="196"/>
      <c r="B17" s="286" t="s">
        <v>22</v>
      </c>
      <c r="C17" s="287"/>
      <c r="D17" s="287"/>
      <c r="E17" s="287"/>
      <c r="F17" s="288"/>
      <c r="G17" s="83"/>
      <c r="H17" s="55"/>
      <c r="I17" s="84"/>
      <c r="J17" s="298">
        <f>SUM(J11:J16)</f>
        <v>0</v>
      </c>
      <c r="K17" s="295">
        <f>SUM(K11:K16)</f>
        <v>0</v>
      </c>
      <c r="L17" s="246">
        <f>SUM(L11:L16)</f>
        <v>0</v>
      </c>
      <c r="M17" s="295">
        <f>SUM(M11:M16)</f>
        <v>0</v>
      </c>
      <c r="N17" s="246">
        <f>SUM(N11:N16)</f>
        <v>0</v>
      </c>
      <c r="O17" s="295">
        <f>SUM(O11:O16)</f>
        <v>0</v>
      </c>
      <c r="P17" s="246">
        <f>SUM(P11:P16)</f>
        <v>0</v>
      </c>
      <c r="Q17" s="295">
        <f>SUM(Q11:Q16)</f>
        <v>0</v>
      </c>
      <c r="R17" s="285">
        <f>SUM(R11:R16)</f>
        <v>0</v>
      </c>
    </row>
    <row r="18" spans="1:22" ht="19.5" customHeight="1" x14ac:dyDescent="0.35">
      <c r="A18" s="199" t="s">
        <v>80</v>
      </c>
      <c r="B18" s="176" t="s">
        <v>74</v>
      </c>
      <c r="C18" s="268"/>
      <c r="D18" s="292"/>
      <c r="E18" s="292"/>
      <c r="F18" s="293"/>
      <c r="G18" s="80"/>
      <c r="H18" s="51"/>
      <c r="I18" s="78"/>
      <c r="J18" s="244"/>
      <c r="K18" s="247"/>
      <c r="L18" s="248"/>
      <c r="M18" s="248"/>
      <c r="N18" s="248"/>
      <c r="O18" s="248"/>
      <c r="P18" s="249"/>
      <c r="Q18" s="249"/>
      <c r="R18" s="252">
        <f>SUM(J18:Q18)</f>
        <v>0</v>
      </c>
    </row>
    <row r="19" spans="1:22" ht="21.75" customHeight="1" x14ac:dyDescent="0.35">
      <c r="A19" s="199"/>
      <c r="B19" s="176"/>
      <c r="C19" s="93"/>
      <c r="D19" s="115"/>
      <c r="E19" s="115"/>
      <c r="F19" s="115"/>
      <c r="G19" s="80"/>
      <c r="H19" s="51"/>
      <c r="I19" s="78"/>
      <c r="J19" s="87"/>
      <c r="K19" s="68"/>
      <c r="L19" s="68"/>
      <c r="M19" s="68"/>
      <c r="N19" s="68"/>
      <c r="O19" s="68"/>
      <c r="P19" s="148"/>
      <c r="Q19" s="148"/>
      <c r="R19" s="90">
        <f t="shared" ref="R19:R23" si="3">SUM(J19:Q19)</f>
        <v>0</v>
      </c>
    </row>
    <row r="20" spans="1:22" ht="33.75" customHeight="1" x14ac:dyDescent="0.35">
      <c r="A20" s="199"/>
      <c r="B20" s="176"/>
      <c r="C20" s="92"/>
      <c r="D20" s="116"/>
      <c r="E20" s="132"/>
      <c r="F20" s="117"/>
      <c r="G20" s="80"/>
      <c r="H20" s="51"/>
      <c r="I20" s="78"/>
      <c r="J20" s="87"/>
      <c r="K20" s="68"/>
      <c r="L20" s="68"/>
      <c r="M20" s="68"/>
      <c r="N20" s="68"/>
      <c r="O20" s="68"/>
      <c r="P20" s="148"/>
      <c r="Q20" s="148"/>
      <c r="R20" s="90">
        <f t="shared" si="3"/>
        <v>0</v>
      </c>
    </row>
    <row r="21" spans="1:22" x14ac:dyDescent="0.35">
      <c r="A21" s="199"/>
      <c r="B21" s="176"/>
      <c r="C21" s="92"/>
      <c r="D21" s="52"/>
      <c r="E21" s="74"/>
      <c r="F21" s="73"/>
      <c r="G21" s="80"/>
      <c r="H21" s="51"/>
      <c r="I21" s="78"/>
      <c r="J21" s="87"/>
      <c r="K21" s="88"/>
      <c r="L21" s="68"/>
      <c r="M21" s="68"/>
      <c r="N21" s="68"/>
      <c r="O21" s="68"/>
      <c r="P21" s="148"/>
      <c r="Q21" s="148"/>
      <c r="R21" s="90">
        <f t="shared" si="3"/>
        <v>0</v>
      </c>
    </row>
    <row r="22" spans="1:22" ht="15.75" customHeight="1" x14ac:dyDescent="0.35">
      <c r="A22" s="199"/>
      <c r="B22" s="176"/>
      <c r="C22" s="93"/>
      <c r="D22" s="52"/>
      <c r="E22" s="74"/>
      <c r="F22" s="74"/>
      <c r="G22" s="80"/>
      <c r="H22" s="51"/>
      <c r="I22" s="78"/>
      <c r="J22" s="87"/>
      <c r="K22" s="68"/>
      <c r="L22" s="68"/>
      <c r="M22" s="68"/>
      <c r="N22" s="68"/>
      <c r="O22" s="68"/>
      <c r="P22" s="148"/>
      <c r="Q22" s="148"/>
      <c r="R22" s="90">
        <f t="shared" si="3"/>
        <v>0</v>
      </c>
    </row>
    <row r="23" spans="1:22" ht="15.75" customHeight="1" thickBot="1" x14ac:dyDescent="0.4">
      <c r="A23" s="199"/>
      <c r="B23" s="177"/>
      <c r="C23" s="94"/>
      <c r="D23" s="48"/>
      <c r="E23" s="75"/>
      <c r="F23" s="75"/>
      <c r="G23" s="81"/>
      <c r="H23" s="61"/>
      <c r="I23" s="82"/>
      <c r="J23" s="251"/>
      <c r="K23" s="277"/>
      <c r="L23" s="277"/>
      <c r="M23" s="277"/>
      <c r="N23" s="277"/>
      <c r="O23" s="277"/>
      <c r="P23" s="283"/>
      <c r="Q23" s="283"/>
      <c r="R23" s="245">
        <f t="shared" si="3"/>
        <v>0</v>
      </c>
    </row>
    <row r="24" spans="1:22" ht="23.25" customHeight="1" thickBot="1" x14ac:dyDescent="0.4">
      <c r="A24" s="196"/>
      <c r="B24" s="70" t="s">
        <v>22</v>
      </c>
      <c r="C24" s="70"/>
      <c r="D24" s="70"/>
      <c r="E24" s="70"/>
      <c r="F24" s="70"/>
      <c r="G24" s="83"/>
      <c r="H24" s="55"/>
      <c r="I24" s="84"/>
      <c r="J24" s="298">
        <f t="shared" ref="J24:Q24" si="4">SUM(J18:J23)</f>
        <v>0</v>
      </c>
      <c r="K24" s="295">
        <f t="shared" si="4"/>
        <v>0</v>
      </c>
      <c r="L24" s="246">
        <f t="shared" si="4"/>
        <v>0</v>
      </c>
      <c r="M24" s="295">
        <f t="shared" si="4"/>
        <v>0</v>
      </c>
      <c r="N24" s="246">
        <f t="shared" si="4"/>
        <v>0</v>
      </c>
      <c r="O24" s="295">
        <f t="shared" si="4"/>
        <v>0</v>
      </c>
      <c r="P24" s="246">
        <f t="shared" si="4"/>
        <v>0</v>
      </c>
      <c r="Q24" s="295">
        <f t="shared" si="4"/>
        <v>0</v>
      </c>
      <c r="R24" s="250">
        <f>SUM(R18:R23)</f>
        <v>0</v>
      </c>
    </row>
    <row r="25" spans="1:22" ht="22.5" customHeight="1" x14ac:dyDescent="0.35">
      <c r="A25" s="200" t="s">
        <v>16</v>
      </c>
      <c r="B25" s="182" t="s">
        <v>75</v>
      </c>
      <c r="C25" s="71"/>
      <c r="D25" s="113"/>
      <c r="E25" s="133"/>
      <c r="F25" s="124"/>
      <c r="G25" s="100"/>
      <c r="H25" s="53"/>
      <c r="I25" s="63"/>
      <c r="J25" s="316"/>
      <c r="K25" s="289"/>
      <c r="L25" s="290"/>
      <c r="M25" s="290"/>
      <c r="N25" s="248"/>
      <c r="O25" s="248"/>
      <c r="P25" s="249"/>
      <c r="Q25" s="249"/>
      <c r="R25" s="317">
        <f>+SUM(J25:Q25)</f>
        <v>0</v>
      </c>
    </row>
    <row r="26" spans="1:22" ht="22.5" customHeight="1" x14ac:dyDescent="0.35">
      <c r="A26" s="199"/>
      <c r="B26" s="183"/>
      <c r="C26" s="72"/>
      <c r="D26" s="97"/>
      <c r="E26" s="98"/>
      <c r="F26" s="125"/>
      <c r="G26" s="101"/>
      <c r="H26" s="51"/>
      <c r="I26" s="78"/>
      <c r="J26" s="312"/>
      <c r="K26" s="256"/>
      <c r="L26" s="256"/>
      <c r="M26" s="256"/>
      <c r="N26" s="260"/>
      <c r="O26" s="260"/>
      <c r="P26" s="281"/>
      <c r="Q26" s="281"/>
      <c r="R26" s="313">
        <f t="shared" ref="R26:R29" si="5">+SUM(J26:Q26)</f>
        <v>0</v>
      </c>
    </row>
    <row r="27" spans="1:22" ht="22.5" customHeight="1" x14ac:dyDescent="0.35">
      <c r="A27" s="199"/>
      <c r="B27" s="183"/>
      <c r="C27" s="72"/>
      <c r="D27" s="52"/>
      <c r="E27" s="74"/>
      <c r="F27" s="102"/>
      <c r="G27" s="101"/>
      <c r="H27" s="51"/>
      <c r="I27" s="78"/>
      <c r="J27" s="312"/>
      <c r="K27" s="256"/>
      <c r="L27" s="256"/>
      <c r="M27" s="256"/>
      <c r="N27" s="260"/>
      <c r="O27" s="260"/>
      <c r="P27" s="281"/>
      <c r="Q27" s="281"/>
      <c r="R27" s="313">
        <f t="shared" si="5"/>
        <v>0</v>
      </c>
      <c r="S27" s="62"/>
      <c r="T27" s="62"/>
      <c r="U27" s="62"/>
      <c r="V27" s="62"/>
    </row>
    <row r="28" spans="1:22" ht="22.5" customHeight="1" x14ac:dyDescent="0.35">
      <c r="A28" s="199"/>
      <c r="B28" s="183"/>
      <c r="C28" s="72"/>
      <c r="D28" s="52"/>
      <c r="E28" s="74"/>
      <c r="F28" s="103"/>
      <c r="G28" s="101"/>
      <c r="H28" s="51"/>
      <c r="I28" s="78"/>
      <c r="J28" s="312"/>
      <c r="K28" s="256"/>
      <c r="L28" s="256"/>
      <c r="M28" s="256"/>
      <c r="N28" s="260"/>
      <c r="O28" s="260"/>
      <c r="P28" s="281"/>
      <c r="Q28" s="281"/>
      <c r="R28" s="313">
        <f t="shared" si="5"/>
        <v>0</v>
      </c>
      <c r="S28" s="62"/>
      <c r="T28" s="62"/>
      <c r="U28" s="62"/>
      <c r="V28" s="62"/>
    </row>
    <row r="29" spans="1:22" ht="22.5" customHeight="1" thickBot="1" x14ac:dyDescent="0.4">
      <c r="A29" s="199"/>
      <c r="B29" s="183"/>
      <c r="C29" s="126"/>
      <c r="D29" s="127"/>
      <c r="E29" s="134"/>
      <c r="F29" s="111"/>
      <c r="G29" s="128"/>
      <c r="H29" s="110"/>
      <c r="I29" s="111"/>
      <c r="J29" s="318"/>
      <c r="K29" s="319"/>
      <c r="L29" s="319"/>
      <c r="M29" s="319"/>
      <c r="N29" s="258"/>
      <c r="O29" s="258"/>
      <c r="P29" s="282"/>
      <c r="Q29" s="282"/>
      <c r="R29" s="315">
        <f t="shared" si="5"/>
        <v>0</v>
      </c>
    </row>
    <row r="30" spans="1:22" ht="21" customHeight="1" thickBot="1" x14ac:dyDescent="0.4">
      <c r="A30" s="201"/>
      <c r="B30" s="184"/>
      <c r="C30" s="185"/>
      <c r="D30" s="185"/>
      <c r="E30" s="185"/>
      <c r="F30" s="185"/>
      <c r="G30" s="185"/>
      <c r="H30" s="185"/>
      <c r="I30" s="186"/>
      <c r="J30" s="298">
        <f t="shared" ref="J30:R30" si="6">SUM(J25:J29)</f>
        <v>0</v>
      </c>
      <c r="K30" s="295">
        <f t="shared" si="6"/>
        <v>0</v>
      </c>
      <c r="L30" s="246">
        <f t="shared" si="6"/>
        <v>0</v>
      </c>
      <c r="M30" s="295">
        <f t="shared" si="6"/>
        <v>0</v>
      </c>
      <c r="N30" s="246">
        <f t="shared" si="6"/>
        <v>0</v>
      </c>
      <c r="O30" s="295">
        <f t="shared" si="6"/>
        <v>0</v>
      </c>
      <c r="P30" s="246">
        <f t="shared" si="6"/>
        <v>0</v>
      </c>
      <c r="Q30" s="295">
        <f t="shared" si="6"/>
        <v>0</v>
      </c>
      <c r="R30" s="291">
        <f t="shared" si="6"/>
        <v>0</v>
      </c>
      <c r="S30" s="10"/>
    </row>
    <row r="31" spans="1:22" ht="21" customHeight="1" x14ac:dyDescent="0.35">
      <c r="A31" s="200" t="s">
        <v>17</v>
      </c>
      <c r="B31" s="178" t="s">
        <v>76</v>
      </c>
      <c r="C31" s="121"/>
      <c r="D31" s="114"/>
      <c r="E31" s="135"/>
      <c r="F31" s="122"/>
      <c r="G31" s="262"/>
      <c r="H31" s="255"/>
      <c r="I31" s="257"/>
      <c r="J31" s="310"/>
      <c r="K31" s="265"/>
      <c r="L31" s="266"/>
      <c r="M31" s="266"/>
      <c r="N31" s="259"/>
      <c r="O31" s="259"/>
      <c r="P31" s="267"/>
      <c r="Q31" s="267"/>
      <c r="R31" s="311">
        <f>SUM(J31:Q31)</f>
        <v>0</v>
      </c>
    </row>
    <row r="32" spans="1:22" ht="21" customHeight="1" x14ac:dyDescent="0.35">
      <c r="A32" s="199"/>
      <c r="B32" s="176"/>
      <c r="C32" s="93"/>
      <c r="D32" s="115"/>
      <c r="E32" s="136"/>
      <c r="F32" s="123"/>
      <c r="G32" s="263"/>
      <c r="H32" s="254"/>
      <c r="I32" s="261"/>
      <c r="J32" s="312"/>
      <c r="K32" s="256"/>
      <c r="L32" s="256"/>
      <c r="M32" s="256"/>
      <c r="N32" s="260"/>
      <c r="O32" s="260"/>
      <c r="P32" s="281"/>
      <c r="Q32" s="281"/>
      <c r="R32" s="313">
        <f t="shared" ref="R32:R38" si="7">SUM(J32:Q32)</f>
        <v>0</v>
      </c>
    </row>
    <row r="33" spans="1:22" ht="21" customHeight="1" x14ac:dyDescent="0.35">
      <c r="A33" s="199"/>
      <c r="B33" s="176"/>
      <c r="C33" s="93"/>
      <c r="D33" s="115"/>
      <c r="E33" s="136"/>
      <c r="F33" s="123"/>
      <c r="G33" s="263"/>
      <c r="H33" s="254"/>
      <c r="I33" s="261"/>
      <c r="J33" s="312"/>
      <c r="K33" s="256"/>
      <c r="L33" s="256"/>
      <c r="M33" s="256"/>
      <c r="N33" s="260"/>
      <c r="O33" s="260"/>
      <c r="P33" s="281"/>
      <c r="Q33" s="281"/>
      <c r="R33" s="313">
        <f t="shared" si="7"/>
        <v>0</v>
      </c>
      <c r="S33" s="62"/>
      <c r="T33" s="62"/>
      <c r="U33" s="62"/>
      <c r="V33" s="62"/>
    </row>
    <row r="34" spans="1:22" ht="21" customHeight="1" x14ac:dyDescent="0.35">
      <c r="A34" s="199"/>
      <c r="B34" s="176"/>
      <c r="C34" s="93"/>
      <c r="D34" s="115"/>
      <c r="E34" s="136"/>
      <c r="F34" s="123"/>
      <c r="G34" s="263"/>
      <c r="H34" s="254"/>
      <c r="I34" s="261"/>
      <c r="J34" s="312"/>
      <c r="K34" s="256"/>
      <c r="L34" s="256"/>
      <c r="M34" s="256"/>
      <c r="N34" s="260"/>
      <c r="O34" s="260"/>
      <c r="P34" s="281"/>
      <c r="Q34" s="281"/>
      <c r="R34" s="313">
        <f t="shared" si="7"/>
        <v>0</v>
      </c>
      <c r="S34" s="62"/>
      <c r="T34" s="62"/>
      <c r="U34" s="62"/>
      <c r="V34" s="62"/>
    </row>
    <row r="35" spans="1:22" ht="21" customHeight="1" x14ac:dyDescent="0.35">
      <c r="A35" s="199"/>
      <c r="B35" s="176"/>
      <c r="C35" s="93"/>
      <c r="D35" s="115"/>
      <c r="E35" s="136"/>
      <c r="F35" s="123"/>
      <c r="G35" s="263"/>
      <c r="H35" s="254"/>
      <c r="I35" s="261"/>
      <c r="J35" s="312"/>
      <c r="K35" s="256"/>
      <c r="L35" s="256"/>
      <c r="M35" s="256"/>
      <c r="N35" s="260"/>
      <c r="O35" s="260"/>
      <c r="P35" s="281"/>
      <c r="Q35" s="281"/>
      <c r="R35" s="313">
        <f t="shared" si="7"/>
        <v>0</v>
      </c>
    </row>
    <row r="36" spans="1:22" ht="21" customHeight="1" x14ac:dyDescent="0.35">
      <c r="A36" s="199"/>
      <c r="B36" s="176"/>
      <c r="C36" s="93"/>
      <c r="D36" s="52"/>
      <c r="E36" s="74"/>
      <c r="F36" s="78"/>
      <c r="G36" s="263"/>
      <c r="H36" s="254"/>
      <c r="I36" s="261"/>
      <c r="J36" s="312"/>
      <c r="K36" s="256"/>
      <c r="L36" s="256"/>
      <c r="M36" s="256"/>
      <c r="N36" s="260"/>
      <c r="O36" s="260"/>
      <c r="P36" s="281"/>
      <c r="Q36" s="281"/>
      <c r="R36" s="313">
        <f t="shared" si="7"/>
        <v>0</v>
      </c>
    </row>
    <row r="37" spans="1:22" ht="21" customHeight="1" x14ac:dyDescent="0.35">
      <c r="A37" s="199"/>
      <c r="B37" s="176"/>
      <c r="C37" s="93"/>
      <c r="D37" s="52"/>
      <c r="E37" s="74"/>
      <c r="F37" s="78"/>
      <c r="G37" s="263"/>
      <c r="H37" s="254"/>
      <c r="I37" s="261"/>
      <c r="J37" s="312"/>
      <c r="K37" s="256"/>
      <c r="L37" s="256"/>
      <c r="M37" s="256"/>
      <c r="N37" s="260"/>
      <c r="O37" s="260"/>
      <c r="P37" s="281"/>
      <c r="Q37" s="281"/>
      <c r="R37" s="313">
        <f t="shared" si="7"/>
        <v>0</v>
      </c>
    </row>
    <row r="38" spans="1:22" ht="21" customHeight="1" thickBot="1" x14ac:dyDescent="0.4">
      <c r="A38" s="199"/>
      <c r="B38" s="177"/>
      <c r="C38" s="94"/>
      <c r="D38" s="99"/>
      <c r="E38" s="137"/>
      <c r="F38" s="104"/>
      <c r="G38" s="294"/>
      <c r="H38" s="270"/>
      <c r="I38" s="273"/>
      <c r="J38" s="314"/>
      <c r="K38" s="271"/>
      <c r="L38" s="271"/>
      <c r="M38" s="271"/>
      <c r="N38" s="272"/>
      <c r="O38" s="272"/>
      <c r="P38" s="284"/>
      <c r="Q38" s="284"/>
      <c r="R38" s="315">
        <f t="shared" si="7"/>
        <v>0</v>
      </c>
    </row>
    <row r="39" spans="1:22" ht="21" customHeight="1" thickBot="1" x14ac:dyDescent="0.4">
      <c r="A39" s="201"/>
      <c r="B39" s="184" t="s">
        <v>23</v>
      </c>
      <c r="C39" s="185"/>
      <c r="D39" s="185"/>
      <c r="E39" s="185"/>
      <c r="F39" s="185"/>
      <c r="G39" s="185"/>
      <c r="H39" s="185"/>
      <c r="I39" s="186"/>
      <c r="J39" s="296">
        <f t="shared" ref="J39:Q39" si="8">SUM(J31:J38)</f>
        <v>0</v>
      </c>
      <c r="K39" s="295">
        <f t="shared" si="8"/>
        <v>0</v>
      </c>
      <c r="L39" s="297">
        <f t="shared" si="8"/>
        <v>0</v>
      </c>
      <c r="M39" s="295">
        <f t="shared" si="8"/>
        <v>0</v>
      </c>
      <c r="N39" s="297">
        <f t="shared" si="8"/>
        <v>0</v>
      </c>
      <c r="O39" s="295">
        <f t="shared" si="8"/>
        <v>0</v>
      </c>
      <c r="P39" s="297">
        <f t="shared" si="8"/>
        <v>0</v>
      </c>
      <c r="Q39" s="295">
        <f t="shared" si="8"/>
        <v>0</v>
      </c>
      <c r="R39" s="291">
        <f>SUM(R31:R38)</f>
        <v>0</v>
      </c>
      <c r="S39" s="10"/>
    </row>
    <row r="40" spans="1:22" ht="37.5" customHeight="1" x14ac:dyDescent="0.35">
      <c r="A40" s="194" t="s">
        <v>65</v>
      </c>
      <c r="B40" s="182" t="s">
        <v>77</v>
      </c>
      <c r="C40" s="59"/>
      <c r="D40" s="114"/>
      <c r="E40" s="114"/>
      <c r="F40" s="114"/>
      <c r="G40" s="79"/>
      <c r="H40" s="53"/>
      <c r="I40" s="63"/>
      <c r="J40" s="306">
        <f t="shared" ref="J40:J42" si="9">SUM(J39,J30,J24)</f>
        <v>0</v>
      </c>
      <c r="K40" s="259"/>
      <c r="L40" s="259"/>
      <c r="M40" s="259"/>
      <c r="N40" s="264"/>
      <c r="O40" s="267"/>
      <c r="P40" s="267"/>
      <c r="Q40" s="267"/>
      <c r="R40" s="307">
        <f>SUM(J40:Q40)</f>
        <v>0</v>
      </c>
    </row>
    <row r="41" spans="1:22" ht="46.5" customHeight="1" x14ac:dyDescent="0.35">
      <c r="A41" s="195"/>
      <c r="B41" s="183"/>
      <c r="C41" s="54"/>
      <c r="D41" s="115"/>
      <c r="E41" s="115"/>
      <c r="F41" s="115"/>
      <c r="G41" s="80"/>
      <c r="H41" s="51"/>
      <c r="I41" s="78"/>
      <c r="J41" s="302">
        <f t="shared" si="9"/>
        <v>0</v>
      </c>
      <c r="K41" s="260"/>
      <c r="L41" s="260"/>
      <c r="M41" s="260"/>
      <c r="N41" s="260"/>
      <c r="O41" s="260"/>
      <c r="P41" s="281"/>
      <c r="Q41" s="281"/>
      <c r="R41" s="308">
        <f t="shared" ref="R41:R42" si="10">SUM(J41:Q41)</f>
        <v>0</v>
      </c>
    </row>
    <row r="42" spans="1:22" ht="17.25" customHeight="1" thickBot="1" x14ac:dyDescent="0.4">
      <c r="A42" s="195"/>
      <c r="B42" s="198"/>
      <c r="C42" s="60"/>
      <c r="D42" s="112"/>
      <c r="E42" s="112"/>
      <c r="F42" s="112"/>
      <c r="G42" s="81"/>
      <c r="H42" s="61"/>
      <c r="I42" s="82"/>
      <c r="J42" s="304">
        <f t="shared" si="9"/>
        <v>0</v>
      </c>
      <c r="K42" s="258"/>
      <c r="L42" s="258"/>
      <c r="M42" s="258"/>
      <c r="N42" s="258"/>
      <c r="O42" s="258"/>
      <c r="P42" s="282"/>
      <c r="Q42" s="282"/>
      <c r="R42" s="309">
        <f t="shared" si="10"/>
        <v>0</v>
      </c>
      <c r="S42" s="10"/>
    </row>
    <row r="43" spans="1:22" ht="15" thickBot="1" x14ac:dyDescent="0.4">
      <c r="A43" s="196"/>
      <c r="B43" s="184"/>
      <c r="C43" s="185"/>
      <c r="D43" s="185"/>
      <c r="E43" s="185"/>
      <c r="F43" s="185"/>
      <c r="G43" s="185"/>
      <c r="H43" s="185"/>
      <c r="I43" s="186"/>
      <c r="J43" s="46">
        <f>+SUM(J40:J42)</f>
        <v>0</v>
      </c>
      <c r="K43" s="253">
        <f t="shared" ref="K43:R43" si="11">+SUM(K40:K42)</f>
        <v>0</v>
      </c>
      <c r="L43" s="253">
        <f t="shared" si="11"/>
        <v>0</v>
      </c>
      <c r="M43" s="253">
        <f t="shared" si="11"/>
        <v>0</v>
      </c>
      <c r="N43" s="253">
        <f t="shared" si="11"/>
        <v>0</v>
      </c>
      <c r="O43" s="253">
        <f t="shared" si="11"/>
        <v>0</v>
      </c>
      <c r="P43" s="253">
        <f t="shared" si="11"/>
        <v>0</v>
      </c>
      <c r="Q43" s="253">
        <f t="shared" si="11"/>
        <v>0</v>
      </c>
      <c r="R43" s="295">
        <f t="shared" si="11"/>
        <v>0</v>
      </c>
      <c r="S43" s="163"/>
      <c r="T43" s="163"/>
      <c r="U43" s="163"/>
      <c r="V43" s="163"/>
    </row>
    <row r="44" spans="1:22" ht="23.25" customHeight="1" thickBot="1" x14ac:dyDescent="0.4">
      <c r="A44" s="205" t="s">
        <v>79</v>
      </c>
      <c r="B44" s="106" t="s">
        <v>78</v>
      </c>
      <c r="C44" s="59"/>
      <c r="D44" s="129"/>
      <c r="E44" s="129"/>
      <c r="F44" s="129"/>
      <c r="G44" s="79"/>
      <c r="H44" s="53"/>
      <c r="I44" s="63"/>
      <c r="J44" s="85"/>
      <c r="K44" s="69"/>
      <c r="L44" s="69"/>
      <c r="M44" s="69"/>
      <c r="N44" s="69"/>
      <c r="O44" s="69"/>
      <c r="P44" s="149"/>
      <c r="Q44" s="149"/>
      <c r="R44" s="89">
        <f>SUM(J44:Q44)</f>
        <v>0</v>
      </c>
      <c r="S44" s="62"/>
      <c r="T44" s="62"/>
      <c r="U44" s="62"/>
      <c r="V44" s="62"/>
    </row>
    <row r="45" spans="1:22" ht="25.5" customHeight="1" thickBot="1" x14ac:dyDescent="0.4">
      <c r="A45" s="206"/>
      <c r="B45" s="184" t="s">
        <v>64</v>
      </c>
      <c r="C45" s="185"/>
      <c r="D45" s="185"/>
      <c r="E45" s="185"/>
      <c r="F45" s="185"/>
      <c r="G45" s="185"/>
      <c r="H45" s="185"/>
      <c r="I45" s="185"/>
      <c r="J45" s="295">
        <f>SUM(J44)</f>
        <v>0</v>
      </c>
      <c r="K45" s="246">
        <f t="shared" ref="K45:R45" si="12">SUM(K44)</f>
        <v>0</v>
      </c>
      <c r="L45" s="295">
        <f t="shared" si="12"/>
        <v>0</v>
      </c>
      <c r="M45" s="246">
        <f t="shared" si="12"/>
        <v>0</v>
      </c>
      <c r="N45" s="295">
        <f t="shared" si="12"/>
        <v>0</v>
      </c>
      <c r="O45" s="246">
        <f t="shared" si="12"/>
        <v>0</v>
      </c>
      <c r="P45" s="295">
        <f t="shared" si="12"/>
        <v>0</v>
      </c>
      <c r="Q45" s="246">
        <f t="shared" si="12"/>
        <v>0</v>
      </c>
      <c r="R45" s="295">
        <f t="shared" si="12"/>
        <v>0</v>
      </c>
    </row>
    <row r="46" spans="1:22" ht="26.15" customHeight="1" thickBot="1" x14ac:dyDescent="0.4">
      <c r="A46" s="157" t="s">
        <v>26</v>
      </c>
      <c r="B46" s="158"/>
      <c r="C46" s="158"/>
      <c r="D46" s="158"/>
      <c r="E46" s="158"/>
      <c r="F46" s="158"/>
      <c r="G46" s="158"/>
      <c r="H46" s="158"/>
      <c r="I46" s="159"/>
      <c r="J46" s="105">
        <f>J10+J17+J24+J30+J39+J43+J45</f>
        <v>0</v>
      </c>
      <c r="K46" s="274">
        <f>K10+K17+K24+K30+K39+K43+K45</f>
        <v>0</v>
      </c>
      <c r="L46" s="274">
        <f>L10+L17+L24+L30+L39+L43+L45</f>
        <v>0</v>
      </c>
      <c r="M46" s="274">
        <f>M10+M17+M24+M30+M39+M43+M45</f>
        <v>0</v>
      </c>
      <c r="N46" s="274">
        <f>N10+N17+N24+N30+N39+N43+N45</f>
        <v>0</v>
      </c>
      <c r="O46" s="274">
        <f>O10+O17+O24+O30+O39+O43+O45</f>
        <v>0</v>
      </c>
      <c r="P46" s="274">
        <f>P10+P17+P24+P30+P39+P43+P45</f>
        <v>0</v>
      </c>
      <c r="Q46" s="274">
        <f>Q10+Q17+Q24+Q30+Q39+Q43+Q45</f>
        <v>0</v>
      </c>
      <c r="R46" s="274">
        <f>R10+R17+R24+R30+R39+R43+R45</f>
        <v>0</v>
      </c>
    </row>
    <row r="47" spans="1:22" x14ac:dyDescent="0.35">
      <c r="O47" s="10"/>
      <c r="P47" s="10"/>
      <c r="Q47" s="10"/>
      <c r="R47" s="10"/>
    </row>
    <row r="48" spans="1:22" x14ac:dyDescent="0.35">
      <c r="A48" s="39" t="s">
        <v>11</v>
      </c>
      <c r="R48" s="10"/>
    </row>
    <row r="49" spans="1:18" ht="29" x14ac:dyDescent="0.35">
      <c r="A49" s="43" t="s">
        <v>58</v>
      </c>
      <c r="B49" s="208" t="s">
        <v>12</v>
      </c>
      <c r="C49" s="208"/>
      <c r="D49" s="41" t="s">
        <v>13</v>
      </c>
      <c r="E49" s="41"/>
      <c r="F49" s="42" t="s">
        <v>62</v>
      </c>
      <c r="G49" s="213" t="s">
        <v>61</v>
      </c>
      <c r="H49" s="213"/>
      <c r="R49" s="10"/>
    </row>
    <row r="50" spans="1:18" x14ac:dyDescent="0.35">
      <c r="A50" s="40"/>
      <c r="B50" s="209"/>
      <c r="C50" s="209"/>
      <c r="D50" s="38"/>
      <c r="E50" s="38"/>
      <c r="F50" s="16"/>
      <c r="G50" s="212"/>
      <c r="H50" s="212"/>
      <c r="O50" s="10"/>
      <c r="P50" s="10"/>
      <c r="Q50" s="10"/>
      <c r="R50" s="10"/>
    </row>
    <row r="51" spans="1:18" ht="13.5" customHeight="1" x14ac:dyDescent="0.35">
      <c r="A51" s="40"/>
      <c r="B51" s="210"/>
      <c r="C51" s="210"/>
      <c r="D51" s="38"/>
      <c r="E51" s="38"/>
      <c r="F51" s="16"/>
      <c r="G51" s="212"/>
      <c r="H51" s="212"/>
    </row>
    <row r="52" spans="1:18" x14ac:dyDescent="0.35">
      <c r="A52" s="40"/>
      <c r="B52" s="211"/>
      <c r="C52" s="211"/>
      <c r="D52" s="38"/>
      <c r="E52" s="38"/>
      <c r="F52" s="16"/>
      <c r="G52" s="212"/>
      <c r="H52" s="212"/>
      <c r="R52" s="10"/>
    </row>
    <row r="53" spans="1:18" x14ac:dyDescent="0.35">
      <c r="A53" s="40"/>
      <c r="B53" s="211"/>
      <c r="C53" s="211"/>
      <c r="D53" s="38"/>
      <c r="E53" s="38"/>
      <c r="F53" s="16"/>
      <c r="G53" s="212"/>
      <c r="H53" s="212"/>
    </row>
    <row r="54" spans="1:18" x14ac:dyDescent="0.35">
      <c r="A54" s="40"/>
      <c r="B54" s="211"/>
      <c r="C54" s="211"/>
      <c r="D54" s="38"/>
      <c r="E54" s="38"/>
      <c r="F54" s="16"/>
      <c r="G54" s="212"/>
      <c r="H54" s="212"/>
    </row>
    <row r="55" spans="1:18" ht="17.25" customHeight="1" thickBot="1" x14ac:dyDescent="0.4">
      <c r="A55" s="34"/>
      <c r="B55" s="34"/>
      <c r="D55" s="44" t="s">
        <v>56</v>
      </c>
      <c r="E55" s="44"/>
      <c r="F55" s="45">
        <f>SUM(F50:F54)</f>
        <v>0</v>
      </c>
    </row>
    <row r="56" spans="1:18" ht="15" thickTop="1" x14ac:dyDescent="0.35">
      <c r="A56" s="37"/>
      <c r="F56"/>
    </row>
    <row r="57" spans="1:18" ht="30.75" customHeight="1" x14ac:dyDescent="0.35">
      <c r="A57" s="207"/>
      <c r="B57" s="207"/>
    </row>
    <row r="59" spans="1:18" hidden="1" x14ac:dyDescent="0.35">
      <c r="C59" s="8"/>
      <c r="D59" s="8"/>
      <c r="E59" s="8"/>
      <c r="F59" s="8"/>
      <c r="G59" s="8"/>
      <c r="J59" s="5">
        <f>J60+(J60*0.15)</f>
        <v>3588</v>
      </c>
      <c r="K59" s="5"/>
      <c r="L59" s="5">
        <f>L60+(L60*0.15)</f>
        <v>112700</v>
      </c>
      <c r="M59" s="5">
        <f>M60+(M60*0.15)</f>
        <v>443900</v>
      </c>
      <c r="N59" s="5">
        <f>N60+(N60*0.15)</f>
        <v>383778</v>
      </c>
      <c r="O59" s="5">
        <f>O60+(O60*0.15)</f>
        <v>512440</v>
      </c>
      <c r="P59" s="5"/>
      <c r="Q59" s="5"/>
    </row>
    <row r="60" spans="1:18" hidden="1" x14ac:dyDescent="0.35">
      <c r="J60" s="5">
        <f>SUM(J61:J62)</f>
        <v>3120</v>
      </c>
      <c r="K60" s="5"/>
      <c r="L60" s="5">
        <f>SUM(L61:L62)</f>
        <v>98000</v>
      </c>
      <c r="M60" s="5">
        <f>SUM(M61:M62)</f>
        <v>386000</v>
      </c>
      <c r="N60" s="5">
        <f>SUM(N61:N62)</f>
        <v>333720</v>
      </c>
      <c r="O60" s="5">
        <f>SUM(O61:O62)</f>
        <v>445600</v>
      </c>
      <c r="P60" s="5"/>
      <c r="Q60" s="5"/>
    </row>
    <row r="61" spans="1:18" hidden="1" x14ac:dyDescent="0.35">
      <c r="J61" s="2">
        <v>3120</v>
      </c>
      <c r="L61" s="2">
        <v>98000</v>
      </c>
      <c r="M61" s="2">
        <v>386000</v>
      </c>
      <c r="N61" s="4">
        <v>313720</v>
      </c>
      <c r="O61" s="4">
        <v>432000</v>
      </c>
      <c r="P61" s="4"/>
      <c r="Q61" s="4"/>
    </row>
    <row r="62" spans="1:18" hidden="1" x14ac:dyDescent="0.35">
      <c r="J62" s="1"/>
      <c r="L62"/>
      <c r="M62"/>
      <c r="N62" s="4">
        <v>20000</v>
      </c>
      <c r="O62" s="4">
        <v>13600</v>
      </c>
      <c r="P62" s="4"/>
      <c r="Q62" s="4"/>
    </row>
  </sheetData>
  <customSheetViews>
    <customSheetView guid="{EB2BDAA3-A66C-4B44-85C4-8483C411EF73}" scale="80" showPageBreaks="1" fitToPage="1">
      <pane ySplit="1" topLeftCell="A30" activePane="bottomLeft" state="frozen"/>
      <selection pane="bottomLeft" activeCell="J1" sqref="J1:M1048576"/>
      <pageMargins left="0.70866141732283472" right="0.70866141732283472" top="0.55118110236220474" bottom="0.55118110236220474" header="0.31496062992125984" footer="0.31496062992125984"/>
      <pageSetup paperSize="9" scale="70" fitToHeight="0" orientation="landscape" r:id="rId1"/>
    </customSheetView>
  </customSheetViews>
  <mergeCells count="43">
    <mergeCell ref="G54:H54"/>
    <mergeCell ref="G49:H49"/>
    <mergeCell ref="G50:H50"/>
    <mergeCell ref="G51:H51"/>
    <mergeCell ref="G52:H52"/>
    <mergeCell ref="G53:H53"/>
    <mergeCell ref="A57:B57"/>
    <mergeCell ref="B49:C49"/>
    <mergeCell ref="B50:C50"/>
    <mergeCell ref="B51:C51"/>
    <mergeCell ref="B52:C52"/>
    <mergeCell ref="B53:C53"/>
    <mergeCell ref="B54:C54"/>
    <mergeCell ref="A1:B1"/>
    <mergeCell ref="R5:R6"/>
    <mergeCell ref="B39:I39"/>
    <mergeCell ref="B43:I43"/>
    <mergeCell ref="A5:A6"/>
    <mergeCell ref="A40:A43"/>
    <mergeCell ref="A3:D3"/>
    <mergeCell ref="B40:B42"/>
    <mergeCell ref="A18:A24"/>
    <mergeCell ref="A31:A39"/>
    <mergeCell ref="A7:A10"/>
    <mergeCell ref="A25:A30"/>
    <mergeCell ref="A11:A17"/>
    <mergeCell ref="B11:B16"/>
    <mergeCell ref="A46:I46"/>
    <mergeCell ref="N5:Q5"/>
    <mergeCell ref="S43:V43"/>
    <mergeCell ref="J5:M5"/>
    <mergeCell ref="G5:I5"/>
    <mergeCell ref="B5:B6"/>
    <mergeCell ref="F5:F6"/>
    <mergeCell ref="C5:D5"/>
    <mergeCell ref="B18:B23"/>
    <mergeCell ref="B31:B38"/>
    <mergeCell ref="B7:B9"/>
    <mergeCell ref="B25:B29"/>
    <mergeCell ref="B30:I30"/>
    <mergeCell ref="E5:E6"/>
    <mergeCell ref="B45:I45"/>
    <mergeCell ref="A44:A45"/>
  </mergeCells>
  <phoneticPr fontId="18" type="noConversion"/>
  <pageMargins left="0.70866141732283472" right="0.70866141732283472" top="0.55118110236220474" bottom="0.55118110236220474" header="0.31496062992125984" footer="0.31496062992125984"/>
  <pageSetup paperSize="8" scale="5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"/>
  <sheetViews>
    <sheetView view="pageBreakPreview" zoomScale="60" zoomScaleNormal="100" workbookViewId="0">
      <selection activeCell="E17" sqref="E17"/>
    </sheetView>
  </sheetViews>
  <sheetFormatPr defaultColWidth="9.1796875" defaultRowHeight="14.5" x14ac:dyDescent="0.35"/>
  <cols>
    <col min="1" max="1" width="4" style="18" customWidth="1"/>
    <col min="2" max="2" width="13.26953125" customWidth="1"/>
    <col min="3" max="3" width="11.453125" style="17" customWidth="1"/>
    <col min="4" max="4" width="30.26953125" customWidth="1"/>
    <col min="5" max="5" width="38.453125" customWidth="1"/>
    <col min="6" max="8" width="4.7265625" customWidth="1"/>
    <col min="9" max="9" width="10.1796875" customWidth="1"/>
    <col min="10" max="10" width="18.1796875" customWidth="1"/>
    <col min="11" max="11" width="14.7265625" customWidth="1"/>
    <col min="12" max="12" width="23.26953125" customWidth="1"/>
    <col min="13" max="13" width="13.1796875" customWidth="1"/>
    <col min="14" max="14" width="23.81640625" customWidth="1"/>
    <col min="15" max="15" width="8.7265625" bestFit="1" customWidth="1"/>
    <col min="16" max="16" width="12.7265625" style="17" customWidth="1"/>
    <col min="17" max="19" width="4.7265625" customWidth="1"/>
    <col min="20" max="20" width="10.1796875" customWidth="1"/>
    <col min="21" max="21" width="27" customWidth="1"/>
  </cols>
  <sheetData>
    <row r="1" spans="1:21" ht="18.5" x14ac:dyDescent="0.45">
      <c r="A1" s="217" t="s">
        <v>27</v>
      </c>
      <c r="B1" s="217"/>
      <c r="C1" s="217"/>
      <c r="D1" s="217"/>
    </row>
    <row r="2" spans="1:21" ht="21" customHeight="1" x14ac:dyDescent="0.35">
      <c r="B2" s="218" t="s">
        <v>28</v>
      </c>
      <c r="C2" s="218"/>
      <c r="D2" s="219"/>
      <c r="E2" s="219"/>
      <c r="F2" s="220" t="s">
        <v>29</v>
      </c>
      <c r="G2" s="220"/>
      <c r="H2" s="220"/>
      <c r="I2" s="220" t="s">
        <v>30</v>
      </c>
      <c r="J2" s="19"/>
      <c r="Q2" s="220" t="s">
        <v>31</v>
      </c>
      <c r="R2" s="220"/>
      <c r="S2" s="220"/>
      <c r="T2" s="220" t="s">
        <v>30</v>
      </c>
    </row>
    <row r="3" spans="1:21" ht="20.25" customHeight="1" x14ac:dyDescent="0.35">
      <c r="B3" s="218" t="s">
        <v>32</v>
      </c>
      <c r="C3" s="218"/>
      <c r="D3" s="219"/>
      <c r="E3" s="219"/>
      <c r="F3" s="220"/>
      <c r="G3" s="220"/>
      <c r="H3" s="220"/>
      <c r="I3" s="220"/>
      <c r="J3" s="19"/>
      <c r="Q3" s="220"/>
      <c r="R3" s="220"/>
      <c r="S3" s="220"/>
      <c r="T3" s="220"/>
    </row>
    <row r="4" spans="1:21" ht="20.25" customHeight="1" x14ac:dyDescent="0.35">
      <c r="B4" s="218" t="s">
        <v>33</v>
      </c>
      <c r="C4" s="218"/>
      <c r="D4" s="219"/>
      <c r="E4" s="219"/>
      <c r="F4" s="216">
        <f>IFERROR(AVERAGEIF(H9:H11,"&gt;0"),0)</f>
        <v>0</v>
      </c>
      <c r="G4" s="216"/>
      <c r="H4" s="216"/>
      <c r="I4" s="20">
        <f>COUNTIF(I9:I11,"High")</f>
        <v>0</v>
      </c>
      <c r="J4" s="21"/>
      <c r="Q4" s="216">
        <f>IFERROR(AVERAGEIF(S9:S11,"&gt;0"),0)</f>
        <v>0</v>
      </c>
      <c r="R4" s="216"/>
      <c r="S4" s="216"/>
      <c r="T4" s="20">
        <f>COUNTIF(T9:T11,"High")</f>
        <v>0</v>
      </c>
    </row>
    <row r="5" spans="1:21" ht="15" thickBot="1" x14ac:dyDescent="0.4"/>
    <row r="6" spans="1:21" x14ac:dyDescent="0.35">
      <c r="A6" s="240" t="s">
        <v>34</v>
      </c>
      <c r="B6" s="241"/>
      <c r="C6" s="241"/>
      <c r="D6" s="241"/>
      <c r="E6" s="241"/>
      <c r="F6" s="241"/>
      <c r="G6" s="241"/>
      <c r="H6" s="241"/>
      <c r="I6" s="242"/>
      <c r="J6" s="240" t="s">
        <v>35</v>
      </c>
      <c r="K6" s="241"/>
      <c r="L6" s="241"/>
      <c r="M6" s="241"/>
      <c r="N6" s="243"/>
      <c r="O6" s="240" t="s">
        <v>36</v>
      </c>
      <c r="P6" s="241"/>
      <c r="Q6" s="241"/>
      <c r="R6" s="241"/>
      <c r="S6" s="241"/>
      <c r="T6" s="241"/>
      <c r="U6" s="242"/>
    </row>
    <row r="7" spans="1:21" ht="15" customHeight="1" x14ac:dyDescent="0.35">
      <c r="A7" s="221" t="s">
        <v>4</v>
      </c>
      <c r="B7" s="223" t="s">
        <v>37</v>
      </c>
      <c r="C7" s="225" t="s">
        <v>38</v>
      </c>
      <c r="D7" s="223" t="s">
        <v>39</v>
      </c>
      <c r="E7" s="223" t="s">
        <v>40</v>
      </c>
      <c r="F7" s="214" t="s">
        <v>41</v>
      </c>
      <c r="G7" s="214"/>
      <c r="H7" s="214"/>
      <c r="I7" s="215"/>
      <c r="J7" s="238" t="s">
        <v>42</v>
      </c>
      <c r="K7" s="229" t="s">
        <v>43</v>
      </c>
      <c r="L7" s="224" t="s">
        <v>44</v>
      </c>
      <c r="M7" s="229" t="s">
        <v>45</v>
      </c>
      <c r="N7" s="232" t="s">
        <v>46</v>
      </c>
      <c r="O7" s="234" t="s">
        <v>47</v>
      </c>
      <c r="P7" s="236" t="s">
        <v>48</v>
      </c>
      <c r="Q7" s="214" t="s">
        <v>49</v>
      </c>
      <c r="R7" s="214"/>
      <c r="S7" s="214"/>
      <c r="T7" s="214"/>
      <c r="U7" s="227" t="s">
        <v>50</v>
      </c>
    </row>
    <row r="8" spans="1:21" s="7" customFormat="1" ht="55.5" thickBot="1" x14ac:dyDescent="0.4">
      <c r="A8" s="222"/>
      <c r="B8" s="224"/>
      <c r="C8" s="226"/>
      <c r="D8" s="224"/>
      <c r="E8" s="224"/>
      <c r="F8" s="22" t="s">
        <v>51</v>
      </c>
      <c r="G8" s="22" t="s">
        <v>52</v>
      </c>
      <c r="H8" s="22" t="s">
        <v>53</v>
      </c>
      <c r="I8" s="23" t="s">
        <v>54</v>
      </c>
      <c r="J8" s="239"/>
      <c r="K8" s="230"/>
      <c r="L8" s="231"/>
      <c r="M8" s="230"/>
      <c r="N8" s="233"/>
      <c r="O8" s="235"/>
      <c r="P8" s="237"/>
      <c r="Q8" s="24" t="s">
        <v>51</v>
      </c>
      <c r="R8" s="24" t="s">
        <v>52</v>
      </c>
      <c r="S8" s="24" t="s">
        <v>53</v>
      </c>
      <c r="T8" s="25" t="s">
        <v>54</v>
      </c>
      <c r="U8" s="228"/>
    </row>
    <row r="9" spans="1:21" x14ac:dyDescent="0.35">
      <c r="A9" s="26">
        <v>1</v>
      </c>
      <c r="B9" s="95"/>
      <c r="C9" s="96"/>
      <c r="D9" s="65"/>
      <c r="E9" s="66"/>
      <c r="F9" s="28"/>
      <c r="G9" s="28"/>
      <c r="H9" s="28"/>
      <c r="I9" s="33"/>
      <c r="J9" s="30"/>
      <c r="K9" s="95"/>
      <c r="L9" s="56"/>
      <c r="M9" s="97"/>
      <c r="N9" s="98"/>
      <c r="O9" s="31"/>
      <c r="P9" s="27"/>
      <c r="Q9" s="28"/>
      <c r="R9" s="28"/>
      <c r="S9" s="28"/>
      <c r="T9" s="28"/>
      <c r="U9" s="32"/>
    </row>
    <row r="10" spans="1:21" x14ac:dyDescent="0.35">
      <c r="A10" s="26">
        <v>2</v>
      </c>
      <c r="B10" s="95"/>
      <c r="C10" s="96"/>
      <c r="D10" s="65"/>
      <c r="E10" s="65"/>
      <c r="F10" s="28"/>
      <c r="G10" s="28"/>
      <c r="H10" s="28"/>
      <c r="I10" s="29"/>
      <c r="J10" s="30"/>
      <c r="K10" s="95"/>
      <c r="L10" s="65"/>
      <c r="M10" s="97"/>
      <c r="N10" s="98"/>
      <c r="O10" s="31"/>
      <c r="P10" s="27"/>
      <c r="Q10" s="28"/>
      <c r="R10" s="28"/>
      <c r="S10" s="28"/>
      <c r="T10" s="28"/>
      <c r="U10" s="32"/>
    </row>
    <row r="11" spans="1:21" x14ac:dyDescent="0.35">
      <c r="A11" s="26">
        <v>3</v>
      </c>
      <c r="B11" s="95"/>
      <c r="C11" s="96"/>
      <c r="D11" s="65"/>
      <c r="E11" s="65"/>
      <c r="F11" s="28"/>
      <c r="G11" s="28"/>
      <c r="H11" s="28"/>
      <c r="I11" s="33"/>
      <c r="J11" s="30"/>
      <c r="K11" s="95"/>
      <c r="L11" s="65"/>
      <c r="M11" s="97"/>
      <c r="N11" s="98"/>
      <c r="O11" s="31"/>
      <c r="P11" s="27"/>
      <c r="Q11" s="28"/>
      <c r="R11" s="28"/>
      <c r="S11" s="28"/>
      <c r="T11" s="28"/>
      <c r="U11" s="32"/>
    </row>
  </sheetData>
  <mergeCells count="31">
    <mergeCell ref="T2:T3"/>
    <mergeCell ref="B4:C4"/>
    <mergeCell ref="D4:E4"/>
    <mergeCell ref="F4:H4"/>
    <mergeCell ref="U7:U8"/>
    <mergeCell ref="K7:K8"/>
    <mergeCell ref="L7:L8"/>
    <mergeCell ref="M7:M8"/>
    <mergeCell ref="N7:N8"/>
    <mergeCell ref="O7:O8"/>
    <mergeCell ref="P7:P8"/>
    <mergeCell ref="J7:J8"/>
    <mergeCell ref="Q7:T7"/>
    <mergeCell ref="A6:I6"/>
    <mergeCell ref="J6:N6"/>
    <mergeCell ref="O6:U6"/>
    <mergeCell ref="F7:I7"/>
    <mergeCell ref="Q4:S4"/>
    <mergeCell ref="A1:D1"/>
    <mergeCell ref="B2:C2"/>
    <mergeCell ref="D2:E2"/>
    <mergeCell ref="F2:H3"/>
    <mergeCell ref="I2:I3"/>
    <mergeCell ref="B3:C3"/>
    <mergeCell ref="D3:E3"/>
    <mergeCell ref="Q2:S3"/>
    <mergeCell ref="A7:A8"/>
    <mergeCell ref="B7:B8"/>
    <mergeCell ref="C7:C8"/>
    <mergeCell ref="D7:D8"/>
    <mergeCell ref="E7:E8"/>
  </mergeCells>
  <conditionalFormatting sqref="F4">
    <cfRule type="cellIs" dxfId="11" priority="28" operator="greaterThanOrEqual">
      <formula>18</formula>
    </cfRule>
    <cfRule type="cellIs" dxfId="10" priority="29" operator="between">
      <formula>8</formula>
      <formula>18</formula>
    </cfRule>
    <cfRule type="cellIs" dxfId="9" priority="30" operator="lessThan">
      <formula>8</formula>
    </cfRule>
  </conditionalFormatting>
  <conditionalFormatting sqref="Q4">
    <cfRule type="cellIs" dxfId="5" priority="25" operator="greaterThanOrEqual">
      <formula>18</formula>
    </cfRule>
    <cfRule type="cellIs" dxfId="4" priority="26" operator="between">
      <formula>8</formula>
      <formula>18</formula>
    </cfRule>
    <cfRule type="cellIs" dxfId="3" priority="27" operator="lessThan">
      <formula>8</formula>
    </cfRule>
  </conditionalFormatting>
  <dataValidations count="2">
    <dataValidation type="list" allowBlank="1" showInputMessage="1" showErrorMessage="1" sqref="F9:G11" xr:uid="{00000000-0002-0000-0200-000000000000}">
      <formula1>"1,2,3,4,5"</formula1>
    </dataValidation>
    <dataValidation type="list" allowBlank="1" showInputMessage="1" showErrorMessage="1" sqref="B9:B11" xr:uid="{00000000-0002-0000-0200-000001000000}">
      <formula1>"Governance,Management,Finance,Operations,Other"</formula1>
    </dataValidation>
  </dataValidations>
  <pageMargins left="0.7" right="0.7" top="0.75" bottom="0.75" header="0.3" footer="0.3"/>
  <pageSetup paperSize="9" scale="39" orientation="portrait" r:id="rId1"/>
  <colBreaks count="1" manualBreakCount="1">
    <brk id="15" max="10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58E35ED-8BE7-44C8-B6A7-E00BA2001F23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4CFF13F-DE2C-424A-8C7D-64D712543D2E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2012D534-1029-41D0-B69C-E369A50A10AA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00B050"/>
                </patternFill>
              </fill>
            </x14:dxf>
          </x14:cfRule>
          <xm:sqref>I9:J11</xm:sqref>
        </x14:conditionalFormatting>
        <x14:conditionalFormatting xmlns:xm="http://schemas.microsoft.com/office/excel/2006/main">
          <x14:cfRule type="containsText" priority="16" operator="containsText" id="{A4E873B5-9626-4592-9EC3-7F10B41D9C4D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7521662E-8063-465F-82A7-723BA612B00D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E1C35A9F-561A-4E37-9952-34FE81C2792E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00B050"/>
                </patternFill>
              </fill>
            </x14:dxf>
          </x14:cfRule>
          <xm:sqref>T9:T11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'C:\Users\amybenn\Library\Containers\com.microsoft.Excel\Data\Documents\Z:\var\folders\63\m8yb5s7n1wz9l7zy98z5z0l40000gn\T\com.microsoft.Outlook\Outlook Temp\[Copy of Innovate Durban_LivingLabsRiskFinal.xlsx]Categories'!#REF!</xm:f>
          </x14:formula1>
          <xm:sqref>O9:O11 K9:K11 Q9:R11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4c3f3e76-6920-4f6e-8a27-54612864ec24}" enabled="1" method="Privileged" siteId="{b0db2de3-03fb-4b84-ac2e-2d33846e883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Qrtrly Budget per Milestone_ID</vt:lpstr>
      <vt:lpstr>Risk Register </vt:lpstr>
      <vt:lpstr>'Qrtrly Budget per Milestone_ID'!Print_Area</vt:lpstr>
      <vt:lpstr>'Risk Register '!Print_Area</vt:lpstr>
      <vt:lpstr>'Qrtrly Budget per Milestone_ID'!Print_Titles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Sarel Van Der Walt</dc:creator>
  <cp:lastModifiedBy>Karabo Sibiya</cp:lastModifiedBy>
  <cp:lastPrinted>2020-10-01T09:56:16Z</cp:lastPrinted>
  <dcterms:created xsi:type="dcterms:W3CDTF">2018-10-16T12:18:38Z</dcterms:created>
  <dcterms:modified xsi:type="dcterms:W3CDTF">2025-10-12T13:50:28Z</dcterms:modified>
</cp:coreProperties>
</file>